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08" firstSheet="11" activeTab="16"/>
  </bookViews>
  <sheets>
    <sheet name="1.MLEKO IN MLEČNI IZDELKI" sheetId="1" r:id="rId1"/>
    <sheet name="2.MESO IN MESNI IZDELKI" sheetId="2" r:id="rId2"/>
    <sheet name="3.PERUTNINSKO MESO IN IZDELKI" sheetId="3" r:id="rId3"/>
    <sheet name="4.SVEŽE IN ZAMRZNJENE RIBE " sheetId="4" r:id="rId4"/>
    <sheet name="5.SVEŽE SADJE IN ZELENJAVA" sheetId="5" r:id="rId5"/>
    <sheet name="6.OLUPLJEN KROMPIR" sheetId="6" r:id="rId6"/>
    <sheet name="7.SUHO SADJE IN ZELENJAVA" sheetId="7" r:id="rId7"/>
    <sheet name="8.ZAMRZJENA SADJE IN ZELENJAVA" sheetId="8" r:id="rId8"/>
    <sheet name="9. SADNO ŽITNE REZINE" sheetId="9" r:id="rId9"/>
    <sheet name="10.SADNI SOKOVI, NAPITKI IN SIR" sheetId="10" r:id="rId10"/>
    <sheet name="11.ŽITA, MLEVSKI IZD. IN TESTEN" sheetId="11" r:id="rId11"/>
    <sheet name="12.ZAMRZNJ. IZDELKI IZ TESTA" sheetId="12" r:id="rId12"/>
    <sheet name="List1" sheetId="13" state="hidden" r:id="rId13"/>
    <sheet name="13.KRUH IN PEKOVSKO PECIVO, SLA" sheetId="14" r:id="rId14"/>
    <sheet name="14.SPLOŠNO PREH.BLAGO " sheetId="15" r:id="rId15"/>
    <sheet name="15.DIETNI IZDELKI" sheetId="16" r:id="rId16"/>
    <sheet name="16.BIO IZELKI" sheetId="17" r:id="rId17"/>
  </sheets>
  <definedNames>
    <definedName name="_xlnm.Print_Area" localSheetId="1">'2.MESO IN MESNI IZDELKI'!$A$1:$J$47</definedName>
  </definedNames>
  <calcPr fullCalcOnLoad="1"/>
</workbook>
</file>

<file path=xl/sharedStrings.xml><?xml version="1.0" encoding="utf-8"?>
<sst xmlns="http://schemas.openxmlformats.org/spreadsheetml/2006/main" count="1270" uniqueCount="402">
  <si>
    <t>kumare sveže, I. kvalitete</t>
  </si>
  <si>
    <t>jabolčni krhlji, razred I.</t>
  </si>
  <si>
    <t>suhe brusnice</t>
  </si>
  <si>
    <t>lešniki, oluščeni, praženi I. kvalitete</t>
  </si>
  <si>
    <t>pistacije - suhe</t>
  </si>
  <si>
    <t>zelje sveže mlado</t>
  </si>
  <si>
    <t>česen, I. kvalitete (slovenski)</t>
  </si>
  <si>
    <t>korenje rumeno</t>
  </si>
  <si>
    <t>korenje rdeče</t>
  </si>
  <si>
    <t>čaj šipek, filter veriga vrečk, gastro pakiranje, 1 kg</t>
  </si>
  <si>
    <t>čaj lipov, filter veriga vrečk, gastro pakiranje, 1 kg</t>
  </si>
  <si>
    <t>breskov nektar min. 50% sd 0,2 l</t>
  </si>
  <si>
    <t>jagodni nektar min. 45% sd 0,2 l</t>
  </si>
  <si>
    <t xml:space="preserve">VRSTA BLAGA                                             </t>
  </si>
  <si>
    <t>OCENJENA KOLIČINA</t>
  </si>
  <si>
    <t xml:space="preserve">ZAP. ŠT. </t>
  </si>
  <si>
    <t>BLAGOVNA ZNAMKA</t>
  </si>
  <si>
    <t>kg</t>
  </si>
  <si>
    <t>lit</t>
  </si>
  <si>
    <t>kom</t>
  </si>
  <si>
    <t>hamburška slanina</t>
  </si>
  <si>
    <t>mleko pasterizirano, 3,5%mm, 10 do 15 l</t>
  </si>
  <si>
    <t>mleko sterilizirano, 3,5 mm, po 2 dl</t>
  </si>
  <si>
    <t>paprika, rdeča, I. kvalitete</t>
  </si>
  <si>
    <t>paprika, zelena, I. kvalitete</t>
  </si>
  <si>
    <t>slive, I. kvalitete</t>
  </si>
  <si>
    <t xml:space="preserve">suhe marelice, razred I. </t>
  </si>
  <si>
    <t xml:space="preserve">rozine, razred I. </t>
  </si>
  <si>
    <t xml:space="preserve">suhe slive, brez koščic, razred I. </t>
  </si>
  <si>
    <t>orehova jederca, I. kvalitete</t>
  </si>
  <si>
    <t>jabolka, različne sorte, sortirana (drobna/debela), zrela za uživanje</t>
  </si>
  <si>
    <t>kruh ovsen , model, narezan oz. po dogovoru</t>
  </si>
  <si>
    <t>kruh koruzni , model, narezan oz. po dogovoru</t>
  </si>
  <si>
    <t>kruh ajdov , model, narezan oz. po dogovoru</t>
  </si>
  <si>
    <t>buhtelj z marmelado 10 dag</t>
  </si>
  <si>
    <t>pomarančni nektar min. 50% sd 0,2 l</t>
  </si>
  <si>
    <t>jabolčni nektar min. 50% sd 0,2 l</t>
  </si>
  <si>
    <t>100% pomarančni sok 1 l</t>
  </si>
  <si>
    <t>100% pomarančni sok 0,2 l</t>
  </si>
  <si>
    <t>cmoki z jagodnim nadevom</t>
  </si>
  <si>
    <t>cmoki z mareličnim nadevom</t>
  </si>
  <si>
    <t>solata zelena, endivja, I. kvalitete</t>
  </si>
  <si>
    <t>solata, zelena, kristalka, I. kvalitete</t>
  </si>
  <si>
    <t>radič, rdeči, I. kvalitete</t>
  </si>
  <si>
    <t>motovilec, I. kvalitete</t>
  </si>
  <si>
    <t>čebula sveža, razne sorte, I. kvaliteta</t>
  </si>
  <si>
    <t>peteršilj koren</t>
  </si>
  <si>
    <t>zelje, rdeče, I. kvalitete</t>
  </si>
  <si>
    <t>zelje sveže glave, I. kvalitete</t>
  </si>
  <si>
    <t>koleraba, rumena</t>
  </si>
  <si>
    <t>zelena gomolj</t>
  </si>
  <si>
    <t>paradižnik, razne sorte, I. kvalitete</t>
  </si>
  <si>
    <t>cvetača, cvet, sveža, I. kvalitete</t>
  </si>
  <si>
    <t>brokoli, cvet, svež, I. kvalitete</t>
  </si>
  <si>
    <t>por, svež, I. kvalitete</t>
  </si>
  <si>
    <t>fižol češnjevec v zrnju, I. kvalitete</t>
  </si>
  <si>
    <t>pomaranče, I. kvalitete</t>
  </si>
  <si>
    <t>limone, I. kvalitete</t>
  </si>
  <si>
    <t>mandarine, I. kvalitete</t>
  </si>
  <si>
    <t>klementine, I. kvalitete</t>
  </si>
  <si>
    <t>kivi, I. kvalitete</t>
  </si>
  <si>
    <t>lubenice, I. kvalitete</t>
  </si>
  <si>
    <t>jagode, I. razred</t>
  </si>
  <si>
    <t>češnje, I. razred</t>
  </si>
  <si>
    <t>nektarine, I. razred</t>
  </si>
  <si>
    <t>breskve I. razred</t>
  </si>
  <si>
    <t>marelice, I. kvalitete</t>
  </si>
  <si>
    <t>kaki, I. razred, zrel, sorta vanilija</t>
  </si>
  <si>
    <t>hruške (namizne, porcijske)</t>
  </si>
  <si>
    <t>voda izvirska 0,5 l</t>
  </si>
  <si>
    <t>polpeti zelenjavni</t>
  </si>
  <si>
    <t>paprika mleta, sladka 400-700g</t>
  </si>
  <si>
    <t>CENA ZA ENOTO MERE brez DDV (EUR)</t>
  </si>
  <si>
    <t>VREDNOST ZA OCENJENO KOLIČINO brez DDV (EUR)</t>
  </si>
  <si>
    <t>ZNESEK DDV (EUR)</t>
  </si>
  <si>
    <t>VREDNOST ZA OCENJENO KOLIČINO Z DDV (EUR)</t>
  </si>
  <si>
    <t>7 = 3*6</t>
  </si>
  <si>
    <t>8=7*stopnja DDV</t>
  </si>
  <si>
    <t>9=7+8</t>
  </si>
  <si>
    <t>CENA ZA ENOTO MERE BREZ DDV (EUR)</t>
  </si>
  <si>
    <t>DDV (EUR)</t>
  </si>
  <si>
    <t>VREDNOST ZA OCENJENO KOLIČINO BREZ DDV (EUR)</t>
  </si>
  <si>
    <t>7=3*6</t>
  </si>
  <si>
    <t>8=7*STOPNJA DDV</t>
  </si>
  <si>
    <t>8=7+STOPNJA DDV</t>
  </si>
  <si>
    <t>postrv file, fileji približno enake velikosti</t>
  </si>
  <si>
    <t>mandeljni, jederca, rinfuza, I. kvalitete</t>
  </si>
  <si>
    <t>smetana 35%mm, za kuhanje 1 l</t>
  </si>
  <si>
    <t>svinjsko meso, sveže, vrat brez kosti, 0% odpada</t>
  </si>
  <si>
    <t>vino, rdeče, namizno, 1 l</t>
  </si>
  <si>
    <t>vino, belo, namizno, 1 l</t>
  </si>
  <si>
    <t>kruh polbela štruca, narezana oz. po dogovoru</t>
  </si>
  <si>
    <t>kruh črni, štruca, narezana oz. po dogovorui</t>
  </si>
  <si>
    <t>kruh s semeni, model, narezan oz. po dogovoru</t>
  </si>
  <si>
    <t>kruh ržen , štruca, narezana oz. po dogovoru</t>
  </si>
  <si>
    <t>indijski oreščki, I. kvalitete</t>
  </si>
  <si>
    <t>datlji, I. kvalitete</t>
  </si>
  <si>
    <t>mleko sterilizirano, 3,5 mm,1/1</t>
  </si>
  <si>
    <t>mleko trajno brez laktoze</t>
  </si>
  <si>
    <t>jogurtov napitek lahki različni okusi 250g</t>
  </si>
  <si>
    <t>jogurt sadni probiotični, tekoči,  različni okusi, 250 g</t>
  </si>
  <si>
    <t>smetana kisla polnomastna, 400 g</t>
  </si>
  <si>
    <t>sir brez laktoze, 330 g (kvalitete Jošt)</t>
  </si>
  <si>
    <t>puding čokolada-smetana, 125 g</t>
  </si>
  <si>
    <t>puding vanilija-smetana, 125 g</t>
  </si>
  <si>
    <t>goveje kosti</t>
  </si>
  <si>
    <t>svinjsko meso, kare s kostjo (rezano)</t>
  </si>
  <si>
    <t>kranjska klobasa</t>
  </si>
  <si>
    <t>sadni sirup limona 5 l</t>
  </si>
  <si>
    <t>čebula nova</t>
  </si>
  <si>
    <t>čokolino kot Podravka,  1,8 kg</t>
  </si>
  <si>
    <t>kava, mleta, 100 g, v kvaliteti barcaffe</t>
  </si>
  <si>
    <t>čokoladno mlečni namaz 40 gr</t>
  </si>
  <si>
    <t>čaj planinski filter veriga vrečk, gastro pakiranje, 1 kg</t>
  </si>
  <si>
    <t>čaj šipek-hibiskus,filter veriga vrečk,  gastro pakiranje, 1 kg</t>
  </si>
  <si>
    <t>sladkor beli, 1 kg</t>
  </si>
  <si>
    <t>jušna zelenjava, 1 kg</t>
  </si>
  <si>
    <t>česen mleti, manjše pakiranje</t>
  </si>
  <si>
    <t>lovor list, 75 g</t>
  </si>
  <si>
    <t>marajon 92 g</t>
  </si>
  <si>
    <t>drobnjak 69 g</t>
  </si>
  <si>
    <t>šetraj 197 g</t>
  </si>
  <si>
    <t>curry, 31 g</t>
  </si>
  <si>
    <t>kis balzamični 0,5 do 1 l</t>
  </si>
  <si>
    <t>kis jabolčni 1/1</t>
  </si>
  <si>
    <t>mineralna voda 1,5 l</t>
  </si>
  <si>
    <t>pivo brezalkoholno, 0,5 lit</t>
  </si>
  <si>
    <t>pašteta jetrna, 27 g kot argeta</t>
  </si>
  <si>
    <t>pašteta piščančja brez konzervansov in ojačevalcev, 27 g kot argeta</t>
  </si>
  <si>
    <t>bomboni sadni mešani, 500 g</t>
  </si>
  <si>
    <t>bomboni žele, 500 g</t>
  </si>
  <si>
    <t>omaka holandska brez dodanega ojačevalca okusa 1 kg</t>
  </si>
  <si>
    <t>olje sončnično 100 % 1/1</t>
  </si>
  <si>
    <t>olje jedilno rastlinsko 1/1</t>
  </si>
  <si>
    <t>olje olivno deviško 1 lit</t>
  </si>
  <si>
    <t>olje bučno 1 lit</t>
  </si>
  <si>
    <t>marmelada porcijska različne vrste, 25-30g</t>
  </si>
  <si>
    <t>jogurt navadni, tekoči, 250ml</t>
  </si>
  <si>
    <t>svinjska rebra sveža</t>
  </si>
  <si>
    <t>citronska kislina, 500 g</t>
  </si>
  <si>
    <t>bučke za juho, I. kvaliteta</t>
  </si>
  <si>
    <t>francoska štruca, 400 g</t>
  </si>
  <si>
    <t>žemlja,bela 12 dag rezana oz. po dogovoru</t>
  </si>
  <si>
    <t>rogljič mlečni z marmelado, 10 dag</t>
  </si>
  <si>
    <t>pizza šunka, sir, 15 dag</t>
  </si>
  <si>
    <t>burek sirov, 15 dag</t>
  </si>
  <si>
    <t>šolska kocka 10 dag, sadna</t>
  </si>
  <si>
    <t>šolska kocka 10 dag, čokoladna</t>
  </si>
  <si>
    <t>mlado goveje meso, stegno, brez kosti, kocke 2 x 2cm , I. kvalitete</t>
  </si>
  <si>
    <t>piščančje meso, sveže, prsa, file, brez kosti, brez kože, I. kvalitete</t>
  </si>
  <si>
    <t>riž basmati, prve vrste 1/1</t>
  </si>
  <si>
    <t>riž tri žita (mešanica žit) 1/1</t>
  </si>
  <si>
    <t>ješprenj 1/1</t>
  </si>
  <si>
    <t>pšenični zdrob 1/1</t>
  </si>
  <si>
    <t>koruzni zdrob 1/1</t>
  </si>
  <si>
    <t>bela polenta 250 g</t>
  </si>
  <si>
    <t>ajdovi žganci 2/1</t>
  </si>
  <si>
    <t>ribana kaša z dodatkom jajc 500 g</t>
  </si>
  <si>
    <t>zlate kroglice, 500 g</t>
  </si>
  <si>
    <t>drobne jušne zakuhe  (zvezdice) 500 g</t>
  </si>
  <si>
    <t>cmoki z borovničevim nadevom</t>
  </si>
  <si>
    <t>polpeti sojini</t>
  </si>
  <si>
    <t xml:space="preserve">tortelini sirovi </t>
  </si>
  <si>
    <t>sirni namaz s šunko,  140 g</t>
  </si>
  <si>
    <t>zelišča v olju, različni okusi,brez natrijevega glutaminata,  340 g kot Knorr</t>
  </si>
  <si>
    <t>sirni namaz s smetano, 140 g do 150 g</t>
  </si>
  <si>
    <t>sirni namaz s tuno,  140 g do 150 g</t>
  </si>
  <si>
    <t>mlečni namazi z zelišči, 140 g do 150 g</t>
  </si>
  <si>
    <t>MED DIETHON 450G</t>
  </si>
  <si>
    <t>REZINA DIAB., LEŠ., MANDELJNI, 75G</t>
  </si>
  <si>
    <t xml:space="preserve">DIETNI prepečenec, polnozrnat, 330 g </t>
  </si>
  <si>
    <t>DESERT, sojin 4X125 g</t>
  </si>
  <si>
    <t>DESERT, rižev, BIO 2 X 100 g,</t>
  </si>
  <si>
    <t>KEKSI, pira, riž, 175 g</t>
  </si>
  <si>
    <t>KEKSI, brez glutena, jajc in mleka, 200g</t>
  </si>
  <si>
    <t>Namaz različni okusi bio, sadni, 250 g</t>
  </si>
  <si>
    <t>REZANCI, riževi 500 g</t>
  </si>
  <si>
    <t>MEŠANICA MOKE za kuho - brez glutena, konz.,  laktoze, pšenice, jajc, soje (kv. SCHAR in podobno)</t>
  </si>
  <si>
    <t>KRUH - brez glutena, konz.,  laktoze, pšenice, jajc, soje (kv. SCHAR in podobno)</t>
  </si>
  <si>
    <t>KRUH. izdelek, 200 g - brez glutena, konz.,  laktoze, pšenice, jajc, soje (kv. SCHAR in podobno)</t>
  </si>
  <si>
    <t>GRISINI, 150 g - brez glutena, konz., pšenice, jajc, soje (kv. SCHAR in podobno)</t>
  </si>
  <si>
    <t>TESTENINE, SPAGETI,500 g - brez glutena, konz.,  laktoze, pšenice, jajc, soje (kv. SCHAR in podobno)</t>
  </si>
  <si>
    <t>TESTENINE, FUSILI, 250 g - brez glutena, konz.,  laktoze, pšenice, jajc, soje (kv. SCHAR in podobno)</t>
  </si>
  <si>
    <t>MUSLI, 375 g - brez laktoze, pšenice, jajc (kv. SCHAR in podobno)</t>
  </si>
  <si>
    <t>mleto mešano meso (65% goveje meso, 35% svinjsko meso)</t>
  </si>
  <si>
    <t>pleskavica (cca 100 g), manj začinjena 1. kvalitete, sveža</t>
  </si>
  <si>
    <t>mlečna rezina, 30 g (kvatitete kot pingu)</t>
  </si>
  <si>
    <r>
      <t xml:space="preserve">ENOTA </t>
    </r>
    <r>
      <rPr>
        <b/>
        <u val="single"/>
        <sz val="8"/>
        <rFont val="Arial Narrow"/>
        <family val="2"/>
      </rPr>
      <t>MERE</t>
    </r>
  </si>
  <si>
    <t>CENA PONUJENEGA ARTIKLA ZA KOS BREZ DDV</t>
  </si>
  <si>
    <t>/</t>
  </si>
  <si>
    <t xml:space="preserve">SKUPAJ VREDNOST  SKLOPA: </t>
  </si>
  <si>
    <t>NAVODILO ZA IZPOLNJEVANJE</t>
  </si>
  <si>
    <t>Zahteve naročnika in morebitne storitve v zvezi s posamezno vrsto prehrambenega blaga so v splošnih in posebnih pogojih razpisne dokumentacije in v opisu artikla tega predračunskega obrazca.</t>
  </si>
  <si>
    <t>Ponudnik mora ponuditi prehrambeno blago točno zahtevanih lastnosti, sicer bo njegova ponudba izločena kot neprimerna.</t>
  </si>
  <si>
    <t>V stolpec 5 se obvezno navede blagovna ali trgovinska znamka ali vsaj proizvajalec ponujenih živil.</t>
  </si>
  <si>
    <t>V stolpec 6 se vpiše cena v EUR za zahtevano vrsto prehrambenega blaga izračunana na zahtevano enoto mere, ki je navedena v stolpcu 4.</t>
  </si>
  <si>
    <t>V stolpec 11 ponudnik vnese ceno ponujenega artikla za komad pakiranja (ovrednotenega na dobavnici).</t>
  </si>
  <si>
    <t xml:space="preserve">Datum: </t>
  </si>
  <si>
    <t xml:space="preserve">Žig: </t>
  </si>
  <si>
    <t>Podpis odgovorne osebe:</t>
  </si>
  <si>
    <t>SPECIFIKACIJA PREDRAČUNA</t>
  </si>
  <si>
    <r>
      <rPr>
        <b/>
        <sz val="12"/>
        <rFont val="Arial Narrow"/>
        <family val="2"/>
      </rPr>
      <t>Naziv ponudnika</t>
    </r>
    <r>
      <rPr>
        <sz val="10"/>
        <rFont val="Arial Narrow"/>
        <family val="2"/>
      </rPr>
      <t>: ____________________________________</t>
    </r>
  </si>
  <si>
    <t>V stolpec 7 se vnese zmožek cene za enoto mere brez DDV (iz stolpca 6) in ocenjene količine (iz stolpca 3).</t>
  </si>
  <si>
    <t>V stolpec 8 se vnese zmožek vrednosti za ocenjeno količino brez DDV (iz stolpca 7) in stopnje DDV.</t>
  </si>
  <si>
    <t>V stolpec 9 se vnese vsota vrednosti za ocenjeno vrednost brez DDV (iz stolpca 7) in zneska DDV za ocenjeno količino (iz stolpca 8).</t>
  </si>
  <si>
    <t>ekološko kvaliteto, na katerega zapiše zaporedno številko ponuene vrste blaga iz predračunskega obrazca. Vsoto stolpca ponudnik prepiše v ponudben obrazec v polje za merilo</t>
  </si>
  <si>
    <t>1. SKLOP: MLEKO IN MLEČNI IZDELKI</t>
  </si>
  <si>
    <t>jogurt tekoči brez laktoze, sadni 500ml</t>
  </si>
  <si>
    <t>jogurt sadni , tekoči  250 ml (PET embalaža)</t>
  </si>
  <si>
    <t xml:space="preserve">skuta s podloženim sadjem </t>
  </si>
  <si>
    <t>maslo surovo, sveže, I kvalitete, 250g</t>
  </si>
  <si>
    <t>maslo surovo, sveže, I kvalitete, 10-15g</t>
  </si>
  <si>
    <t>sir ementalec</t>
  </si>
  <si>
    <t>čokoladno-lešnikova krema kot dukatino, 4x 55g</t>
  </si>
  <si>
    <t>2. SKLOP: MESO IN MESNI IZDELKI</t>
  </si>
  <si>
    <t>3. SKLOP: PERUTNINA IN PERUTNINSKI IZDELKI</t>
  </si>
  <si>
    <t>hrenovke piščančje brez E-jev, dnevno sveže, I. kvaliteta</t>
  </si>
  <si>
    <t>prekajena vratovina</t>
  </si>
  <si>
    <t>paprika rumena - babura</t>
  </si>
  <si>
    <t>čebula bela</t>
  </si>
  <si>
    <t xml:space="preserve">4. SKLOP: SVEŽE IN ZAMRZNJENE RIBE </t>
  </si>
  <si>
    <t xml:space="preserve">5. SKLOP: SVEŽE SADJE IN  ZELENJAVA,  KISLO ZELJE IN REPA </t>
  </si>
  <si>
    <t>8.  SKLOP: ZAMRZNJENA  ZELENJAVA IN SADJE</t>
  </si>
  <si>
    <t>riž dolgozrnati za mlečni riž 1/1</t>
  </si>
  <si>
    <t xml:space="preserve">riž za rižoto </t>
  </si>
  <si>
    <t>ajdova kaša 1/1 bio</t>
  </si>
  <si>
    <t>hrustljavi medvedki s čokolado, rinfuza</t>
  </si>
  <si>
    <t>moka pšenična, bela, tip 500 1/1</t>
  </si>
  <si>
    <t>moka pšenična tip 400 1/1</t>
  </si>
  <si>
    <t>drobne jušne zakuhe  (rinčice) 500 g</t>
  </si>
  <si>
    <t>fidelini 2kg</t>
  </si>
  <si>
    <t>vodni vlivanci - priloga 2kg</t>
  </si>
  <si>
    <t>polžki-drobni, 5/1</t>
  </si>
  <si>
    <t>peresniki graham 500 g</t>
  </si>
  <si>
    <t>svedri 2kg</t>
  </si>
  <si>
    <t>špageti z jajci, 5/1</t>
  </si>
  <si>
    <t>školjke 500 g</t>
  </si>
  <si>
    <t>rezanci valjani široki polnozrnati, 500g</t>
  </si>
  <si>
    <t>kruh mešani , model, narezan oz. po dogovoru</t>
  </si>
  <si>
    <t>hot dog štručka, 10 dag z luknjo</t>
  </si>
  <si>
    <t>sladkor naravni rjavi 300- 680g</t>
  </si>
  <si>
    <t>7. SKLOP: SUHO SADJE IN ZELENJAVA</t>
  </si>
  <si>
    <t>6. SKLOP: OLUPLJEN KROMPIR</t>
  </si>
  <si>
    <t>SADNO ŽITNA REZINA GOZDNI SADEŽI 30G min. 33% sadja</t>
  </si>
  <si>
    <t>SADNO ŽITNA REZINA JAGODA 30G min. 38 % sadja</t>
  </si>
  <si>
    <t>SADNO ŽITNA REZINA MARELICA 30G min. 33 % sadja</t>
  </si>
  <si>
    <t>SADNO ŽITNA REZINA 7 SADEŽEV 35G min. 90 % sadja</t>
  </si>
  <si>
    <t>SADNO ŽITNA REZINA VIŠNJA 30G min.34 % sadja</t>
  </si>
  <si>
    <t>Sadno žitna ploščica jabolko, banana, žita min. 63% sadja  44 G</t>
  </si>
  <si>
    <t>Sadno žitna rezina s pomarančo in brez sladkornim čokoladnim oblivom min. 55% sadni delež 25 g</t>
  </si>
  <si>
    <t>9. SKLOP: SADNO ŽITNE REZINE</t>
  </si>
  <si>
    <t>sol, morska, tradicionalno pridelana, fino mleta, jodirana</t>
  </si>
  <si>
    <t>pašteta tuna 27 g, kvalitete argeta</t>
  </si>
  <si>
    <t>Bio ajdova kaša 5 kg</t>
  </si>
  <si>
    <t>borovničev nektar min. 35% sd 0,2 l</t>
  </si>
  <si>
    <t>100% multivitaminski sok iz rdečega sadja   1 l</t>
  </si>
  <si>
    <t>100% jabolčni sok 0,2 l</t>
  </si>
  <si>
    <t>100% Breskov sok steklenica 0,7 L</t>
  </si>
  <si>
    <t>100% sadni sirup jabolko 5-6 l (brez dodanega sladkorja in konzervansov)</t>
  </si>
  <si>
    <t xml:space="preserve">Sadni sirup pomaranča min. 65 % sadni delež 5 l </t>
  </si>
  <si>
    <t>100% sadni sirup Bezeg 5-6 l (brez dodanega sladkorja in konzervansov)</t>
  </si>
  <si>
    <t>100% sadni sirup gozdni sadeži 5-6 l (brez dodanega sladkorja in konzervansov)</t>
  </si>
  <si>
    <t>100% sadni sirup borovnica 5-6 l (brez dodanega sladkorja in konzervansov)</t>
  </si>
  <si>
    <t>kakav zrnca, 25 % kakava,  (Benquick ali podobno) 2,5/1</t>
  </si>
  <si>
    <t>sir trdi, riban, manjše pakiranje, mastni, 45%mm v suhi snovi (parmezan in podobno)</t>
  </si>
  <si>
    <t>zelena, suha 130 g</t>
  </si>
  <si>
    <t>10. SKLOP: SADNI SOKOVI, NAPITKI IN SIRUPI</t>
  </si>
  <si>
    <t>dodatek jedem, vegeta natura brez ojačevalca okusa, 3/1</t>
  </si>
  <si>
    <t>škarpena cela, očiščena, sveža</t>
  </si>
  <si>
    <t>jogurtov napitek ego slim vital 250g</t>
  </si>
  <si>
    <t>jogurt sadni LCA junior 150g</t>
  </si>
  <si>
    <t>sir topljeni 8/1</t>
  </si>
  <si>
    <t>desert vanilijev s podloženim sadjem, 250g</t>
  </si>
  <si>
    <t>desert jogurtova smetana, sadni-različni okusi, 250g</t>
  </si>
  <si>
    <t xml:space="preserve">kus kus, 1.kvalitete iz zdroba durum pšenice </t>
  </si>
  <si>
    <t>musli iz žit, suhega sadja, medu ...1/1</t>
  </si>
  <si>
    <t>kosmiči žitni s čokolado, 2,5kg</t>
  </si>
  <si>
    <t>koruzni kosmiči,kot corn flakes, 2,5kg(rinfuza)</t>
  </si>
  <si>
    <t>peresniki, 1.kvalitete 3kg</t>
  </si>
  <si>
    <t>cimet mleti 38g</t>
  </si>
  <si>
    <t>čaj sadni (jagodni,pomarančni…)filter veriga vrečk, gastro pakiranje, 1 kg</t>
  </si>
  <si>
    <t>kumina mleta,30g</t>
  </si>
  <si>
    <t>muškatni orešček,50g</t>
  </si>
  <si>
    <t>poper črni, mleti, doza PVC, 660 g</t>
  </si>
  <si>
    <t>tuna v rastlinskem olju 80 g</t>
  </si>
  <si>
    <t>žafranika , 13g</t>
  </si>
  <si>
    <t>timijan, 450g</t>
  </si>
  <si>
    <t>sadna mešana solata, manj sladka , 2,5kg</t>
  </si>
  <si>
    <r>
      <rPr>
        <b/>
        <sz val="12"/>
        <rFont val="Arial Narrow"/>
        <family val="2"/>
      </rPr>
      <t>Naziv ponudnika</t>
    </r>
    <r>
      <rPr>
        <sz val="10"/>
        <rFont val="Arial Narrow"/>
        <family val="2"/>
      </rPr>
      <t>: ________________________</t>
    </r>
  </si>
  <si>
    <r>
      <rPr>
        <b/>
        <sz val="12"/>
        <rFont val="Arial Narrow"/>
        <family val="2"/>
      </rPr>
      <t>Naročnik:</t>
    </r>
    <r>
      <rPr>
        <sz val="10"/>
        <rFont val="Arial Narrow"/>
        <family val="2"/>
      </rPr>
      <t xml:space="preserve"> </t>
    </r>
    <r>
      <rPr>
        <b/>
        <sz val="12"/>
        <rFont val="Arial Narrow"/>
        <family val="2"/>
      </rPr>
      <t>Osnovna šola Tržišče</t>
    </r>
  </si>
  <si>
    <t>salama poltrajna,I. kvalitete, rezana, kot Aljaževa</t>
  </si>
  <si>
    <t>svinjsko meso sveže, pleče, brez kosti, kocke 2 x 2cm</t>
  </si>
  <si>
    <t>telečje meso, sveže,pleče, brez kosti, kocke 2 x 2cm</t>
  </si>
  <si>
    <t>piščančja posebna salama I. kvalitete, od 1 do 3 kg kvalitete Poli</t>
  </si>
  <si>
    <t>orjaški polak, file</t>
  </si>
  <si>
    <t>bombeta koruzna 12 dag rezana oz. po dogovoru</t>
  </si>
  <si>
    <t>bombeta polnozrnata 12 dag rezana oz. po dogovoru</t>
  </si>
  <si>
    <t>bombeta ržena 12 dag rezana oz. po dogovoru</t>
  </si>
  <si>
    <t>pletenica sladka 12 dag</t>
  </si>
  <si>
    <t>možiček,parkelj,zajček…10 dag</t>
  </si>
  <si>
    <t>štručka polnozrnata, 12 dag rezana oz. po dogovoru</t>
  </si>
  <si>
    <t>štručka s sezamom, 12 dag rezana oz. po dogovoru</t>
  </si>
  <si>
    <t>štručka sirova, 12 dag rezana oz. po dogovoru</t>
  </si>
  <si>
    <t>štručka šunka, sir 12 dag</t>
  </si>
  <si>
    <t>rogljič francoski z marmelado 10 dag</t>
  </si>
  <si>
    <t>juha cvetačna 1 kg, Knorr</t>
  </si>
  <si>
    <t>juha fižolova brez dodanih ojačevalcev 1 kg, Knorr</t>
  </si>
  <si>
    <t>juha gobova brez dodanih ojačevalcev okusa 1 kg, Knorr</t>
  </si>
  <si>
    <t>juha goveja čista 1 kg, Knorr</t>
  </si>
  <si>
    <t>juha kokošja čista 1 kg, Konrr</t>
  </si>
  <si>
    <t>juha porova 1 kg brez dod.krompirja, Korr</t>
  </si>
  <si>
    <t>jušna osnova Knorr</t>
  </si>
  <si>
    <t>kos</t>
  </si>
  <si>
    <t>rdeča pesa 850 g Eta</t>
  </si>
  <si>
    <t xml:space="preserve">Fant za golaž 1/1 </t>
  </si>
  <si>
    <t>Gorčica v tubi 200g</t>
  </si>
  <si>
    <t>Gorčica 750g</t>
  </si>
  <si>
    <t>Paradižniko ketchup 1/1</t>
  </si>
  <si>
    <t>Paradižnikov koncentrat 500 ml</t>
  </si>
  <si>
    <t>Fižol v konzervi, rjavi 800g</t>
  </si>
  <si>
    <t>Kumarice v kisu 5/1, Eta</t>
  </si>
  <si>
    <t>Šampioni rezani v slanici 400g</t>
  </si>
  <si>
    <t>Margarina Profi 0,9 l</t>
  </si>
  <si>
    <t>Pire kosmiči 4/1</t>
  </si>
  <si>
    <t>Ajvar, nepekoči 750g</t>
  </si>
  <si>
    <t>Čičerika v slanici 300g</t>
  </si>
  <si>
    <t>Svetlo prežganje 1/1</t>
  </si>
  <si>
    <t>Temno prežganje 1/1</t>
  </si>
  <si>
    <t>Sladka koruza v zrnju 400g</t>
  </si>
  <si>
    <t>Sladoled - kornet 10/1</t>
  </si>
  <si>
    <t>Zamrznjene mešane gobe 2/1</t>
  </si>
  <si>
    <t>RIŽEVO MLEKO-brez glutena, laktoze, živalskih maščob, holesteroal, 100 % rastlinski napitek, 2 dl</t>
  </si>
  <si>
    <t>SOJINO MLEKO- brez glutena, laktoze, živalskih maščob, holesteroal, 100 % rastlinski napitek; 2 dl</t>
  </si>
  <si>
    <t>11. SKLOP: ŽITA, MLEVSKI IZDELKI IN TESTENINE</t>
  </si>
  <si>
    <t>12. SKLOP: ZAMRZNJENI IZDELKI IZ TESTA</t>
  </si>
  <si>
    <t>13. SKLOP: KRUH IN PEKOVSKO PECIVO, SLAŠČICE</t>
  </si>
  <si>
    <t>14. SKLOP: SPLOŠNO PREHRAMBENO BLAGO</t>
  </si>
  <si>
    <t>15. SKLOP: DIETNI IZDELKI</t>
  </si>
  <si>
    <t>16. SKLOP: BIO IZDELKI</t>
  </si>
  <si>
    <t>Pana cota 1/1</t>
  </si>
  <si>
    <t>mlado goveje meso, junečji zrezki, brez kosti, 120g , I. kvalitete</t>
  </si>
  <si>
    <t xml:space="preserve">pečenice (cca 100 g), manj začinjene, I. kvalitete, </t>
  </si>
  <si>
    <t>salama suha, trajna, I. kvaliteta, v kosu</t>
  </si>
  <si>
    <t>svinjsko meso sveže, stegno, zrezki  120g, I. kvalitete</t>
  </si>
  <si>
    <t>telečje hrenovke, 100g</t>
  </si>
  <si>
    <t xml:space="preserve">telečje meso, sveže, stegno, zrezki 120g, I. kvalitete, </t>
  </si>
  <si>
    <t>salama šunka v ovitku, I kvalitete, rezana</t>
  </si>
  <si>
    <t>piščančje meso z omega 3, sveže, zrezki (100 g), brez kosti, brez kože, I. kvalitete</t>
  </si>
  <si>
    <t>piščančje meso, sveže, kračke s kostjo (od 120g), I. kvalitete</t>
  </si>
  <si>
    <t>puranji file, I. kvalitete, zrezki (100 g), 0% odpadka</t>
  </si>
  <si>
    <t>kisla repa 5/1</t>
  </si>
  <si>
    <t>kislo zelje 5/1</t>
  </si>
  <si>
    <t>radič, štrucar, I. kvalitete</t>
  </si>
  <si>
    <t>korenje, kockice 2/1</t>
  </si>
  <si>
    <t>mešana zamrznjena zelenjava (kvalitete kaiser mix) 2/1</t>
  </si>
  <si>
    <t>mlad zamrznjen grah 2/1</t>
  </si>
  <si>
    <t>mlado zamrznjeno korenje (baby korenje in podobno) 2/1</t>
  </si>
  <si>
    <t>stročji rumen fižol (rezan) 1/1</t>
  </si>
  <si>
    <t>špinača, pasirana v briketih 2/1</t>
  </si>
  <si>
    <t>zamrznjena zelenjava za francosko solato 1/1</t>
  </si>
  <si>
    <t>krpice, blekci 500g</t>
  </si>
  <si>
    <t>metuljčki, 500g</t>
  </si>
  <si>
    <t>pisane testenine /mozaik 1/1</t>
  </si>
  <si>
    <t>rezanci jušni valjani 500 g</t>
  </si>
  <si>
    <t>rezanci valjani široki, špinačni, 500 g</t>
  </si>
  <si>
    <t>svaljki krompirjevi 2/1</t>
  </si>
  <si>
    <t>Drobtine, bele, 1/1</t>
  </si>
  <si>
    <t>sir trdi, rezan, pakiran cca 300 g (kvaliteta Jošt)</t>
  </si>
  <si>
    <t>marmelada dietna, mešani okusi, 250 g</t>
  </si>
  <si>
    <t>Bio pirine testenine (široki in ozki rezanci, zavijači)  Biotop, 500 g</t>
  </si>
  <si>
    <t>puranja prsa v ovitku, I. kvalitete, od 1 do 3 kg</t>
  </si>
  <si>
    <t>banana I. razred, primerno zrele</t>
  </si>
  <si>
    <t>grozdje namizno, belo, rdeče, črno, I. razred</t>
  </si>
  <si>
    <r>
      <rPr>
        <b/>
        <sz val="9"/>
        <rFont val="Arial Narrow"/>
        <family val="2"/>
      </rPr>
      <t>Naziv ponudnika</t>
    </r>
    <r>
      <rPr>
        <sz val="9"/>
        <rFont val="Arial Narrow"/>
        <family val="2"/>
      </rPr>
      <t>: ____________________________________</t>
    </r>
  </si>
  <si>
    <r>
      <rPr>
        <b/>
        <sz val="9"/>
        <rFont val="Arial Narrow"/>
        <family val="2"/>
      </rPr>
      <t>Naročnik: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>Osnovna šola Tržišče</t>
    </r>
  </si>
  <si>
    <r>
      <t xml:space="preserve">ENOTA </t>
    </r>
    <r>
      <rPr>
        <b/>
        <u val="single"/>
        <sz val="9"/>
        <rFont val="Arial Narrow"/>
        <family val="2"/>
      </rPr>
      <t>MERE</t>
    </r>
  </si>
  <si>
    <t>polenta 5 kg</t>
  </si>
  <si>
    <t>piščančje pleskavice</t>
  </si>
  <si>
    <t xml:space="preserve">bombeta ajdova 12 dag </t>
  </si>
  <si>
    <t>bombeta črna 12 dag</t>
  </si>
  <si>
    <t>rožičeva potička</t>
  </si>
  <si>
    <t>orehova potička</t>
  </si>
  <si>
    <t>kruh pirin</t>
  </si>
  <si>
    <t>kava, bela, instant 400 g - žitna kava</t>
  </si>
  <si>
    <t>Mlinci 2/1 PAPEŽ</t>
  </si>
  <si>
    <t>suhe hruške</t>
  </si>
  <si>
    <t>tortelini različni okusi</t>
  </si>
  <si>
    <t>pirine testenine</t>
  </si>
  <si>
    <t>pirin zdrob</t>
  </si>
  <si>
    <t>prosena kaša</t>
  </si>
  <si>
    <t>RAMA - culinesse profi</t>
  </si>
  <si>
    <t>RAMA -combi profi</t>
  </si>
  <si>
    <t>rukola</t>
  </si>
  <si>
    <t xml:space="preserve">Datum:  </t>
  </si>
  <si>
    <t xml:space="preserve">ŠT. ŽIVIL PO MERILU "ZNAK ZA VARNOST IN KAKOVOST ŽIVILA" </t>
  </si>
  <si>
    <t>V stolpec 10 ponudnik v posamezno celico vnese vrednost "1" za živila, ki jih ponuja z znakom varnosti ali kakovosti. Za predračunski obrazec priloži kopijo veljavnega certifikata, ki dokazuje</t>
  </si>
  <si>
    <t>V stolpec 10 ponudnik v posamezno celico vnese vrednost "1" za živila, ki jih ponuja z znakom za varnost in kakovost živila. Za predračunski obrazec priloži kopijo veljavnega certifikata, ki dokazuje</t>
  </si>
  <si>
    <t>V stolpec 10 ponudnik v posamezno celico vnese vrednost "1" za živila, ki jih ponuja z znakom za varnost, kakovost živila. Za predračunski obrazec priloži kopijo veljavnega certifikata, ki dokazuje</t>
  </si>
  <si>
    <t>V stolpec 10 ponudnik v posamezno celico vnese vrednost "1" za živila, ki jih ponuja z znakom varnost, kakovost živila. Za predračunski obrazec priloži kopijo veljavnega certifikata, ki dokazuje</t>
  </si>
  <si>
    <t>V stolpec 10 ponudnik v posamezno celico vnese vrednost "1" za živila, ki jih z znakom za varnost, kakovost živila. Za predračunski obrazec priloži kopijo veljavnega certifikata, ki dokazuje</t>
  </si>
  <si>
    <t>V stolpec 10 ponudnik v posamezno celico vnese vrednost "1" za živila, ki jih ponuja z znakom za varnost in kakovost živila.. Za predračunski obrazec priloži kopijo veljavnega certifikata, ki dokazuje</t>
  </si>
  <si>
    <t>"znak za varnost in kakovost živila".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</si>
</sst>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000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#,##0.000"/>
    <numFmt numFmtId="187" formatCode="#,##0.0000"/>
    <numFmt numFmtId="188" formatCode="[$-424]d\.\ mmmm\ yyyy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sz val="12"/>
      <name val="Times New Roman"/>
      <family val="1"/>
    </font>
    <font>
      <sz val="14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 Narrow"/>
      <family val="2"/>
    </font>
    <font>
      <b/>
      <u val="single"/>
      <sz val="10"/>
      <name val="Arial Narrow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b/>
      <u val="single"/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51"/>
      <name val="Arial"/>
      <family val="2"/>
    </font>
    <font>
      <b/>
      <sz val="11"/>
      <color indexed="63"/>
      <name val="Calibri"/>
      <family val="2"/>
    </font>
    <font>
      <b/>
      <sz val="18"/>
      <color indexed="25"/>
      <name val="Cambria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60"/>
      <name val="Calibri"/>
      <family val="2"/>
    </font>
    <font>
      <u val="single"/>
      <sz val="10"/>
      <color indexed="55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6" fillId="0" borderId="6" applyNumberFormat="0" applyFill="0" applyAlignment="0" applyProtection="0"/>
    <xf numFmtId="0" fontId="57" fillId="30" borderId="7" applyNumberFormat="0" applyAlignment="0" applyProtection="0"/>
    <xf numFmtId="0" fontId="58" fillId="21" borderId="8" applyNumberFormat="0" applyAlignment="0" applyProtection="0"/>
    <xf numFmtId="0" fontId="59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8" applyNumberFormat="0" applyAlignment="0" applyProtection="0"/>
    <xf numFmtId="0" fontId="61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8" fillId="0" borderId="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 quotePrefix="1">
      <alignment horizontal="center" vertical="center"/>
    </xf>
    <xf numFmtId="4" fontId="6" fillId="0" borderId="0" xfId="0" applyNumberFormat="1" applyFont="1" applyBorder="1" applyAlignment="1" quotePrefix="1">
      <alignment horizontal="center" vertical="center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10" fillId="33" borderId="11" xfId="0" applyFont="1" applyFill="1" applyBorder="1" applyAlignment="1">
      <alignment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3" fontId="11" fillId="33" borderId="10" xfId="41" applyNumberFormat="1" applyFont="1" applyFill="1" applyBorder="1" applyAlignment="1">
      <alignment horizontal="center" vertical="top" wrapText="1"/>
      <protection/>
    </xf>
    <xf numFmtId="0" fontId="12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6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/>
    </xf>
    <xf numFmtId="4" fontId="10" fillId="33" borderId="13" xfId="0" applyNumberFormat="1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top" wrapText="1"/>
    </xf>
    <xf numFmtId="3" fontId="10" fillId="33" borderId="10" xfId="0" applyNumberFormat="1" applyFont="1" applyFill="1" applyBorder="1" applyAlignment="1" quotePrefix="1">
      <alignment horizontal="center" vertical="center"/>
    </xf>
    <xf numFmtId="4" fontId="11" fillId="33" borderId="10" xfId="0" applyNumberFormat="1" applyFont="1" applyFill="1" applyBorder="1" applyAlignment="1" quotePrefix="1">
      <alignment horizontal="center" vertic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/>
    </xf>
    <xf numFmtId="0" fontId="11" fillId="33" borderId="10" xfId="0" applyFont="1" applyFill="1" applyBorder="1" applyAlignment="1">
      <alignment horizontal="left" vertical="center" wrapText="1"/>
    </xf>
    <xf numFmtId="3" fontId="10" fillId="33" borderId="10" xfId="41" applyNumberFormat="1" applyFont="1" applyFill="1" applyBorder="1" applyAlignment="1">
      <alignment horizontal="center" vertical="top" wrapText="1"/>
      <protection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top" wrapText="1"/>
    </xf>
    <xf numFmtId="3" fontId="10" fillId="0" borderId="10" xfId="0" applyNumberFormat="1" applyFont="1" applyBorder="1" applyAlignment="1">
      <alignment horizontal="center"/>
    </xf>
    <xf numFmtId="2" fontId="10" fillId="33" borderId="13" xfId="0" applyNumberFormat="1" applyFont="1" applyFill="1" applyBorder="1" applyAlignment="1">
      <alignment horizontal="center" vertical="top" wrapText="1"/>
    </xf>
    <xf numFmtId="3" fontId="10" fillId="0" borderId="10" xfId="0" applyNumberFormat="1" applyFont="1" applyBorder="1" applyAlignment="1" quotePrefix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Fill="1" applyBorder="1" applyAlignment="1" quotePrefix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0" fontId="7" fillId="0" borderId="11" xfId="0" applyFont="1" applyBorder="1" applyAlignment="1">
      <alignment vertical="top"/>
    </xf>
    <xf numFmtId="0" fontId="11" fillId="34" borderId="10" xfId="0" applyFont="1" applyFill="1" applyBorder="1" applyAlignment="1">
      <alignment vertical="top"/>
    </xf>
    <xf numFmtId="3" fontId="6" fillId="34" borderId="10" xfId="0" applyNumberFormat="1" applyFont="1" applyFill="1" applyBorder="1" applyAlignment="1" quotePrefix="1">
      <alignment vertical="top"/>
    </xf>
    <xf numFmtId="4" fontId="6" fillId="34" borderId="10" xfId="0" applyNumberFormat="1" applyFont="1" applyFill="1" applyBorder="1" applyAlignment="1" quotePrefix="1">
      <alignment vertical="top"/>
    </xf>
    <xf numFmtId="4" fontId="11" fillId="34" borderId="10" xfId="0" applyNumberFormat="1" applyFont="1" applyFill="1" applyBorder="1" applyAlignment="1" quotePrefix="1">
      <alignment vertical="top"/>
    </xf>
    <xf numFmtId="4" fontId="11" fillId="34" borderId="11" xfId="0" applyNumberFormat="1" applyFont="1" applyFill="1" applyBorder="1" applyAlignment="1" quotePrefix="1">
      <alignment vertical="top"/>
    </xf>
    <xf numFmtId="0" fontId="2" fillId="34" borderId="10" xfId="0" applyFont="1" applyFill="1" applyBorder="1" applyAlignment="1">
      <alignment vertical="top"/>
    </xf>
    <xf numFmtId="0" fontId="4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0" fillId="35" borderId="15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/>
    </xf>
    <xf numFmtId="4" fontId="11" fillId="33" borderId="13" xfId="0" applyNumberFormat="1" applyFont="1" applyFill="1" applyBorder="1" applyAlignment="1" quotePrefix="1">
      <alignment horizontal="center" vertical="center"/>
    </xf>
    <xf numFmtId="4" fontId="10" fillId="33" borderId="13" xfId="0" applyNumberFormat="1" applyFont="1" applyFill="1" applyBorder="1" applyAlignment="1">
      <alignment horizontal="right" vertical="center" wrapText="1"/>
    </xf>
    <xf numFmtId="0" fontId="10" fillId="35" borderId="10" xfId="0" applyFont="1" applyFill="1" applyBorder="1" applyAlignment="1">
      <alignment/>
    </xf>
    <xf numFmtId="3" fontId="10" fillId="33" borderId="10" xfId="0" applyNumberFormat="1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left" vertical="center" wrapText="1"/>
    </xf>
    <xf numFmtId="4" fontId="10" fillId="33" borderId="14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0" fontId="63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top"/>
    </xf>
    <xf numFmtId="4" fontId="0" fillId="0" borderId="10" xfId="0" applyNumberFormat="1" applyBorder="1" applyAlignment="1">
      <alignment wrapText="1"/>
    </xf>
    <xf numFmtId="0" fontId="0" fillId="34" borderId="10" xfId="0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4" fontId="0" fillId="34" borderId="10" xfId="0" applyNumberFormat="1" applyFill="1" applyBorder="1" applyAlignment="1">
      <alignment/>
    </xf>
    <xf numFmtId="4" fontId="10" fillId="33" borderId="10" xfId="0" applyNumberFormat="1" applyFont="1" applyFill="1" applyBorder="1" applyAlignment="1" applyProtection="1">
      <alignment/>
      <protection locked="0"/>
    </xf>
    <xf numFmtId="4" fontId="0" fillId="34" borderId="10" xfId="0" applyNumberFormat="1" applyFill="1" applyBorder="1" applyAlignment="1" applyProtection="1">
      <alignment/>
      <protection locked="0"/>
    </xf>
    <xf numFmtId="4" fontId="21" fillId="33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 wrapText="1"/>
    </xf>
    <xf numFmtId="0" fontId="12" fillId="0" borderId="13" xfId="0" applyFont="1" applyBorder="1" applyAlignment="1">
      <alignment horizontal="center"/>
    </xf>
    <xf numFmtId="0" fontId="18" fillId="12" borderId="10" xfId="0" applyFont="1" applyFill="1" applyBorder="1" applyAlignment="1">
      <alignment horizontal="center" vertical="top" wrapText="1"/>
    </xf>
    <xf numFmtId="3" fontId="18" fillId="12" borderId="10" xfId="0" applyNumberFormat="1" applyFont="1" applyFill="1" applyBorder="1" applyAlignment="1">
      <alignment horizontal="center" vertical="top" wrapText="1"/>
    </xf>
    <xf numFmtId="4" fontId="18" fillId="12" borderId="10" xfId="0" applyNumberFormat="1" applyFont="1" applyFill="1" applyBorder="1" applyAlignment="1">
      <alignment horizontal="center" vertical="top" wrapText="1"/>
    </xf>
    <xf numFmtId="4" fontId="18" fillId="12" borderId="10" xfId="41" applyNumberFormat="1" applyFont="1" applyFill="1" applyBorder="1" applyAlignment="1">
      <alignment horizontal="center" vertical="top" wrapText="1"/>
      <protection/>
    </xf>
    <xf numFmtId="3" fontId="18" fillId="12" borderId="10" xfId="41" applyNumberFormat="1" applyFont="1" applyFill="1" applyBorder="1" applyAlignment="1">
      <alignment horizontal="center" vertical="top" wrapText="1"/>
      <protection/>
    </xf>
    <xf numFmtId="0" fontId="18" fillId="12" borderId="10" xfId="0" applyFont="1" applyFill="1" applyBorder="1" applyAlignment="1">
      <alignment horizontal="center" vertical="center" wrapText="1"/>
    </xf>
    <xf numFmtId="4" fontId="11" fillId="12" borderId="10" xfId="41" applyNumberFormat="1" applyFont="1" applyFill="1" applyBorder="1" applyAlignment="1">
      <alignment horizontal="center" vertical="top" wrapText="1"/>
      <protection/>
    </xf>
    <xf numFmtId="0" fontId="18" fillId="12" borderId="10" xfId="0" applyNumberFormat="1" applyFont="1" applyFill="1" applyBorder="1" applyAlignment="1">
      <alignment horizontal="center" vertical="top" wrapText="1"/>
    </xf>
    <xf numFmtId="3" fontId="18" fillId="12" borderId="14" xfId="41" applyNumberFormat="1" applyFont="1" applyFill="1" applyBorder="1" applyAlignment="1">
      <alignment horizontal="center" vertical="top" wrapText="1"/>
      <protection/>
    </xf>
    <xf numFmtId="3" fontId="11" fillId="12" borderId="14" xfId="41" applyNumberFormat="1" applyFont="1" applyFill="1" applyBorder="1" applyAlignment="1">
      <alignment horizontal="center" vertical="top" wrapText="1"/>
      <protection/>
    </xf>
    <xf numFmtId="0" fontId="12" fillId="0" borderId="0" xfId="0" applyFont="1" applyAlignment="1">
      <alignment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/>
    </xf>
    <xf numFmtId="0" fontId="11" fillId="12" borderId="10" xfId="0" applyFont="1" applyFill="1" applyBorder="1" applyAlignment="1">
      <alignment horizontal="center" vertical="top" wrapText="1"/>
    </xf>
    <xf numFmtId="0" fontId="11" fillId="12" borderId="10" xfId="0" applyFont="1" applyFill="1" applyBorder="1" applyAlignment="1">
      <alignment horizontal="center" vertical="center" wrapText="1"/>
    </xf>
    <xf numFmtId="3" fontId="11" fillId="12" borderId="10" xfId="0" applyNumberFormat="1" applyFont="1" applyFill="1" applyBorder="1" applyAlignment="1">
      <alignment horizontal="center" vertical="top" wrapText="1"/>
    </xf>
    <xf numFmtId="4" fontId="11" fillId="12" borderId="10" xfId="0" applyNumberFormat="1" applyFont="1" applyFill="1" applyBorder="1" applyAlignment="1">
      <alignment horizontal="center" vertical="top" wrapText="1"/>
    </xf>
    <xf numFmtId="3" fontId="11" fillId="12" borderId="10" xfId="41" applyNumberFormat="1" applyFont="1" applyFill="1" applyBorder="1" applyAlignment="1">
      <alignment horizontal="center" vertical="top" wrapText="1"/>
      <protection/>
    </xf>
    <xf numFmtId="0" fontId="10" fillId="0" borderId="11" xfId="0" applyFont="1" applyBorder="1" applyAlignment="1">
      <alignment vertical="top"/>
    </xf>
    <xf numFmtId="3" fontId="11" fillId="34" borderId="10" xfId="0" applyNumberFormat="1" applyFont="1" applyFill="1" applyBorder="1" applyAlignment="1" quotePrefix="1">
      <alignment vertical="top"/>
    </xf>
    <xf numFmtId="4" fontId="12" fillId="34" borderId="1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0" fontId="12" fillId="12" borderId="10" xfId="0" applyFont="1" applyFill="1" applyBorder="1" applyAlignment="1">
      <alignment/>
    </xf>
    <xf numFmtId="0" fontId="10" fillId="0" borderId="10" xfId="0" applyFont="1" applyBorder="1" applyAlignment="1">
      <alignment vertical="top"/>
    </xf>
    <xf numFmtId="4" fontId="12" fillId="0" borderId="1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1" fillId="0" borderId="0" xfId="0" applyFont="1" applyAlignment="1">
      <alignment/>
    </xf>
    <xf numFmtId="0" fontId="11" fillId="12" borderId="10" xfId="0" applyNumberFormat="1" applyFont="1" applyFill="1" applyBorder="1" applyAlignment="1">
      <alignment horizontal="center" vertical="top" wrapText="1"/>
    </xf>
    <xf numFmtId="0" fontId="10" fillId="10" borderId="10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10" fillId="10" borderId="11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center" vertical="center"/>
    </xf>
    <xf numFmtId="3" fontId="10" fillId="10" borderId="10" xfId="0" applyNumberFormat="1" applyFont="1" applyFill="1" applyBorder="1" applyAlignment="1">
      <alignment horizontal="center" vertical="top" wrapText="1"/>
    </xf>
    <xf numFmtId="0" fontId="10" fillId="10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center" wrapText="1"/>
    </xf>
    <xf numFmtId="0" fontId="10" fillId="10" borderId="11" xfId="0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/>
    </xf>
    <xf numFmtId="4" fontId="10" fillId="34" borderId="10" xfId="0" applyNumberFormat="1" applyFont="1" applyFill="1" applyBorder="1" applyAlignment="1">
      <alignment vertical="top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4" fontId="10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1" fillId="12" borderId="10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23" fillId="0" borderId="16" xfId="0" applyFont="1" applyBorder="1" applyAlignment="1">
      <alignment horizontal="left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snovno">
      <a:dk1>
        <a:srgbClr val="000000"/>
      </a:dk1>
      <a:lt1>
        <a:sysClr val="window" lastClr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28">
      <selection activeCell="A55" sqref="A55:J55"/>
    </sheetView>
  </sheetViews>
  <sheetFormatPr defaultColWidth="9.140625" defaultRowHeight="12.75"/>
  <cols>
    <col min="1" max="1" width="4.57421875" style="0" customWidth="1"/>
    <col min="2" max="2" width="33.7109375" style="0" customWidth="1"/>
    <col min="5" max="5" width="14.8515625" style="0" customWidth="1"/>
    <col min="11" max="11" width="12.8515625" style="0" customWidth="1"/>
  </cols>
  <sheetData>
    <row r="1" ht="12.75">
      <c r="C1" t="s">
        <v>200</v>
      </c>
    </row>
    <row r="4" spans="1:10" s="1" customFormat="1" ht="15.75">
      <c r="A4" s="189" t="s">
        <v>288</v>
      </c>
      <c r="B4" s="190"/>
      <c r="C4" s="190"/>
      <c r="D4" s="9"/>
      <c r="E4" s="185" t="s">
        <v>289</v>
      </c>
      <c r="F4" s="185"/>
      <c r="G4" s="185"/>
      <c r="H4" s="185"/>
      <c r="I4" s="185"/>
      <c r="J4" s="109"/>
    </row>
    <row r="5" spans="2:9" s="1" customFormat="1" ht="12.75">
      <c r="B5" s="2"/>
      <c r="C5" s="11"/>
      <c r="D5" s="9"/>
      <c r="E5" s="5"/>
      <c r="F5" s="5"/>
      <c r="G5" s="5"/>
      <c r="H5" s="5"/>
      <c r="I5" s="5"/>
    </row>
    <row r="6" spans="1:9" s="1" customFormat="1" ht="12.75" customHeight="1">
      <c r="A6" s="21"/>
      <c r="B6" s="192" t="s">
        <v>206</v>
      </c>
      <c r="C6" s="192"/>
      <c r="D6" s="192"/>
      <c r="E6" s="192"/>
      <c r="F6" s="21"/>
      <c r="G6" s="21"/>
      <c r="H6" s="21"/>
      <c r="I6" s="21"/>
    </row>
    <row r="7" spans="2:9" s="1" customFormat="1" ht="12.75">
      <c r="B7" s="2"/>
      <c r="C7" s="11"/>
      <c r="D7" s="9"/>
      <c r="E7" s="5"/>
      <c r="F7" s="5"/>
      <c r="G7" s="5"/>
      <c r="H7" s="5"/>
      <c r="I7" s="5"/>
    </row>
    <row r="8" spans="1:11" s="57" customFormat="1" ht="89.25">
      <c r="A8" s="139" t="s">
        <v>15</v>
      </c>
      <c r="B8" s="139" t="s">
        <v>13</v>
      </c>
      <c r="C8" s="140" t="s">
        <v>14</v>
      </c>
      <c r="D8" s="139" t="s">
        <v>187</v>
      </c>
      <c r="E8" s="141" t="s">
        <v>16</v>
      </c>
      <c r="F8" s="141" t="s">
        <v>72</v>
      </c>
      <c r="G8" s="141" t="s">
        <v>73</v>
      </c>
      <c r="H8" s="141" t="s">
        <v>74</v>
      </c>
      <c r="I8" s="141" t="s">
        <v>75</v>
      </c>
      <c r="J8" s="142" t="s">
        <v>394</v>
      </c>
      <c r="K8" s="142" t="s">
        <v>188</v>
      </c>
    </row>
    <row r="9" spans="1:11" s="58" customFormat="1" ht="25.5">
      <c r="A9" s="139">
        <v>1</v>
      </c>
      <c r="B9" s="139">
        <v>2</v>
      </c>
      <c r="C9" s="140">
        <v>3</v>
      </c>
      <c r="D9" s="139">
        <v>4</v>
      </c>
      <c r="E9" s="140">
        <v>5</v>
      </c>
      <c r="F9" s="140">
        <v>6</v>
      </c>
      <c r="G9" s="141" t="s">
        <v>76</v>
      </c>
      <c r="H9" s="140" t="s">
        <v>77</v>
      </c>
      <c r="I9" s="140" t="s">
        <v>78</v>
      </c>
      <c r="J9" s="143">
        <v>10</v>
      </c>
      <c r="K9" s="143">
        <v>11</v>
      </c>
    </row>
    <row r="10" spans="1:11" s="48" customFormat="1" ht="13.5">
      <c r="A10" s="174">
        <v>1</v>
      </c>
      <c r="B10" s="115" t="s">
        <v>213</v>
      </c>
      <c r="C10" s="50">
        <v>350</v>
      </c>
      <c r="D10" s="46" t="s">
        <v>19</v>
      </c>
      <c r="E10" s="138"/>
      <c r="F10" s="43"/>
      <c r="G10" s="26">
        <f>SUM(C10*F10)</f>
        <v>0</v>
      </c>
      <c r="H10" s="26">
        <f>SUM(G10*0.095)</f>
        <v>0</v>
      </c>
      <c r="I10" s="27">
        <f>SUM(G10+H10)</f>
        <v>0</v>
      </c>
      <c r="J10" s="61"/>
      <c r="K10" s="82"/>
    </row>
    <row r="11" spans="1:11" s="48" customFormat="1" ht="13.5">
      <c r="A11" s="174">
        <v>2</v>
      </c>
      <c r="B11" s="25" t="s">
        <v>273</v>
      </c>
      <c r="C11" s="50">
        <v>950</v>
      </c>
      <c r="D11" s="46" t="s">
        <v>19</v>
      </c>
      <c r="E11" s="51"/>
      <c r="F11" s="54"/>
      <c r="G11" s="26">
        <f aca="true" t="shared" si="0" ref="G11:G42">SUM(C11*F11)</f>
        <v>0</v>
      </c>
      <c r="H11" s="26">
        <f aca="true" t="shared" si="1" ref="H11:H42">SUM(G11*0.095)</f>
        <v>0</v>
      </c>
      <c r="I11" s="27">
        <f aca="true" t="shared" si="2" ref="I11:I42">SUM(G11+H11)</f>
        <v>0</v>
      </c>
      <c r="J11" s="47"/>
      <c r="K11" s="82"/>
    </row>
    <row r="12" spans="1:11" s="48" customFormat="1" ht="13.5">
      <c r="A12" s="174">
        <v>3</v>
      </c>
      <c r="B12" s="25" t="s">
        <v>272</v>
      </c>
      <c r="C12" s="50">
        <v>500</v>
      </c>
      <c r="D12" s="46" t="s">
        <v>19</v>
      </c>
      <c r="E12" s="51"/>
      <c r="F12" s="54"/>
      <c r="G12" s="26">
        <f t="shared" si="0"/>
        <v>0</v>
      </c>
      <c r="H12" s="26">
        <f t="shared" si="1"/>
        <v>0</v>
      </c>
      <c r="I12" s="27">
        <f t="shared" si="2"/>
        <v>0</v>
      </c>
      <c r="J12" s="47"/>
      <c r="K12" s="82"/>
    </row>
    <row r="13" spans="1:11" s="48" customFormat="1" ht="13.5">
      <c r="A13" s="174">
        <v>4</v>
      </c>
      <c r="B13" s="25" t="s">
        <v>137</v>
      </c>
      <c r="C13" s="50">
        <v>600</v>
      </c>
      <c r="D13" s="46" t="s">
        <v>19</v>
      </c>
      <c r="E13" s="51"/>
      <c r="F13" s="54"/>
      <c r="G13" s="26">
        <f t="shared" si="0"/>
        <v>0</v>
      </c>
      <c r="H13" s="26">
        <f t="shared" si="1"/>
        <v>0</v>
      </c>
      <c r="I13" s="27">
        <f t="shared" si="2"/>
        <v>0</v>
      </c>
      <c r="J13" s="47"/>
      <c r="K13" s="82"/>
    </row>
    <row r="14" spans="1:11" s="48" customFormat="1" ht="13.5">
      <c r="A14" s="174">
        <v>5</v>
      </c>
      <c r="B14" s="25" t="s">
        <v>208</v>
      </c>
      <c r="C14" s="50">
        <v>600</v>
      </c>
      <c r="D14" s="46" t="s">
        <v>19</v>
      </c>
      <c r="E14" s="51"/>
      <c r="F14" s="54"/>
      <c r="G14" s="26">
        <f t="shared" si="0"/>
        <v>0</v>
      </c>
      <c r="H14" s="26">
        <f t="shared" si="1"/>
        <v>0</v>
      </c>
      <c r="I14" s="27">
        <f t="shared" si="2"/>
        <v>0</v>
      </c>
      <c r="J14" s="47"/>
      <c r="K14" s="82"/>
    </row>
    <row r="15" spans="1:11" s="48" customFormat="1" ht="13.5">
      <c r="A15" s="174">
        <v>6</v>
      </c>
      <c r="B15" s="25" t="s">
        <v>100</v>
      </c>
      <c r="C15" s="50">
        <v>300</v>
      </c>
      <c r="D15" s="46" t="s">
        <v>19</v>
      </c>
      <c r="E15" s="51"/>
      <c r="F15" s="54"/>
      <c r="G15" s="26">
        <f t="shared" si="0"/>
        <v>0</v>
      </c>
      <c r="H15" s="26">
        <f t="shared" si="1"/>
        <v>0</v>
      </c>
      <c r="I15" s="27">
        <f t="shared" si="2"/>
        <v>0</v>
      </c>
      <c r="J15" s="47"/>
      <c r="K15" s="82"/>
    </row>
    <row r="16" spans="1:11" s="48" customFormat="1" ht="13.5">
      <c r="A16" s="174">
        <v>7</v>
      </c>
      <c r="B16" s="25" t="s">
        <v>270</v>
      </c>
      <c r="C16" s="50">
        <v>300</v>
      </c>
      <c r="D16" s="46" t="s">
        <v>19</v>
      </c>
      <c r="E16" s="51"/>
      <c r="F16" s="54"/>
      <c r="G16" s="26">
        <f t="shared" si="0"/>
        <v>0</v>
      </c>
      <c r="H16" s="26">
        <f t="shared" si="1"/>
        <v>0</v>
      </c>
      <c r="I16" s="27">
        <f t="shared" si="2"/>
        <v>0</v>
      </c>
      <c r="J16" s="47"/>
      <c r="K16" s="82"/>
    </row>
    <row r="17" spans="1:11" s="48" customFormat="1" ht="13.5">
      <c r="A17" s="174">
        <v>8</v>
      </c>
      <c r="B17" s="25" t="s">
        <v>207</v>
      </c>
      <c r="C17" s="50">
        <v>15</v>
      </c>
      <c r="D17" s="46" t="s">
        <v>19</v>
      </c>
      <c r="E17" s="51"/>
      <c r="F17" s="54"/>
      <c r="G17" s="26">
        <f t="shared" si="0"/>
        <v>0</v>
      </c>
      <c r="H17" s="26">
        <f t="shared" si="1"/>
        <v>0</v>
      </c>
      <c r="I17" s="27">
        <f t="shared" si="2"/>
        <v>0</v>
      </c>
      <c r="J17" s="47"/>
      <c r="K17" s="82"/>
    </row>
    <row r="18" spans="1:11" s="48" customFormat="1" ht="13.5">
      <c r="A18" s="174">
        <v>9</v>
      </c>
      <c r="B18" s="25" t="s">
        <v>269</v>
      </c>
      <c r="C18" s="50">
        <v>400</v>
      </c>
      <c r="D18" s="46" t="s">
        <v>19</v>
      </c>
      <c r="E18" s="51"/>
      <c r="F18" s="54"/>
      <c r="G18" s="26">
        <f t="shared" si="0"/>
        <v>0</v>
      </c>
      <c r="H18" s="26">
        <f t="shared" si="1"/>
        <v>0</v>
      </c>
      <c r="I18" s="27">
        <f t="shared" si="2"/>
        <v>0</v>
      </c>
      <c r="J18" s="47"/>
      <c r="K18" s="82"/>
    </row>
    <row r="19" spans="1:11" s="48" customFormat="1" ht="13.5">
      <c r="A19" s="174">
        <v>10</v>
      </c>
      <c r="B19" s="25" t="s">
        <v>99</v>
      </c>
      <c r="C19" s="50">
        <v>250</v>
      </c>
      <c r="D19" s="46" t="s">
        <v>19</v>
      </c>
      <c r="E19" s="51"/>
      <c r="F19" s="54"/>
      <c r="G19" s="26">
        <f t="shared" si="0"/>
        <v>0</v>
      </c>
      <c r="H19" s="26">
        <f t="shared" si="1"/>
        <v>0</v>
      </c>
      <c r="I19" s="27">
        <f t="shared" si="2"/>
        <v>0</v>
      </c>
      <c r="J19" s="47"/>
      <c r="K19" s="82"/>
    </row>
    <row r="20" spans="1:11" s="48" customFormat="1" ht="16.5" customHeight="1">
      <c r="A20" s="174">
        <v>11</v>
      </c>
      <c r="B20" s="25" t="s">
        <v>211</v>
      </c>
      <c r="C20" s="50">
        <v>1500</v>
      </c>
      <c r="D20" s="46" t="s">
        <v>19</v>
      </c>
      <c r="E20" s="51"/>
      <c r="F20" s="43"/>
      <c r="G20" s="26">
        <f t="shared" si="0"/>
        <v>0</v>
      </c>
      <c r="H20" s="26">
        <f t="shared" si="1"/>
        <v>0</v>
      </c>
      <c r="I20" s="27">
        <f t="shared" si="2"/>
        <v>0</v>
      </c>
      <c r="J20" s="47"/>
      <c r="K20" s="82"/>
    </row>
    <row r="21" spans="1:11" s="48" customFormat="1" ht="16.5" customHeight="1">
      <c r="A21" s="174">
        <v>12</v>
      </c>
      <c r="B21" s="25" t="s">
        <v>210</v>
      </c>
      <c r="C21" s="50">
        <v>250</v>
      </c>
      <c r="D21" s="46" t="s">
        <v>19</v>
      </c>
      <c r="E21" s="51"/>
      <c r="F21" s="43"/>
      <c r="G21" s="26">
        <f t="shared" si="0"/>
        <v>0</v>
      </c>
      <c r="H21" s="26">
        <f t="shared" si="1"/>
        <v>0</v>
      </c>
      <c r="I21" s="27">
        <f t="shared" si="2"/>
        <v>0</v>
      </c>
      <c r="J21" s="47"/>
      <c r="K21" s="82"/>
    </row>
    <row r="22" spans="1:11" s="48" customFormat="1" ht="16.5" customHeight="1">
      <c r="A22" s="174">
        <v>13</v>
      </c>
      <c r="B22" s="25" t="s">
        <v>186</v>
      </c>
      <c r="C22" s="50">
        <v>900</v>
      </c>
      <c r="D22" s="46" t="s">
        <v>19</v>
      </c>
      <c r="E22" s="51"/>
      <c r="F22" s="43"/>
      <c r="G22" s="26">
        <f t="shared" si="0"/>
        <v>0</v>
      </c>
      <c r="H22" s="26">
        <f t="shared" si="1"/>
        <v>0</v>
      </c>
      <c r="I22" s="27">
        <f t="shared" si="2"/>
        <v>0</v>
      </c>
      <c r="J22" s="47"/>
      <c r="K22" s="82"/>
    </row>
    <row r="23" spans="1:11" ht="13.5">
      <c r="A23" s="174">
        <v>14</v>
      </c>
      <c r="B23" s="25" t="s">
        <v>21</v>
      </c>
      <c r="C23" s="50">
        <v>1200</v>
      </c>
      <c r="D23" s="46" t="s">
        <v>18</v>
      </c>
      <c r="E23" s="53"/>
      <c r="F23" s="54"/>
      <c r="G23" s="26">
        <f t="shared" si="0"/>
        <v>0</v>
      </c>
      <c r="H23" s="26">
        <f t="shared" si="1"/>
        <v>0</v>
      </c>
      <c r="I23" s="27">
        <f t="shared" si="2"/>
        <v>0</v>
      </c>
      <c r="J23" s="47"/>
      <c r="K23" s="100"/>
    </row>
    <row r="24" spans="1:11" ht="12.75" customHeight="1">
      <c r="A24" s="174">
        <v>15</v>
      </c>
      <c r="B24" s="25" t="s">
        <v>22</v>
      </c>
      <c r="C24" s="50">
        <v>500</v>
      </c>
      <c r="D24" s="46" t="s">
        <v>19</v>
      </c>
      <c r="E24" s="53"/>
      <c r="F24" s="54"/>
      <c r="G24" s="26">
        <f t="shared" si="0"/>
        <v>0</v>
      </c>
      <c r="H24" s="26">
        <f t="shared" si="1"/>
        <v>0</v>
      </c>
      <c r="I24" s="27">
        <f t="shared" si="2"/>
        <v>0</v>
      </c>
      <c r="J24" s="47"/>
      <c r="K24" s="100"/>
    </row>
    <row r="25" spans="1:11" ht="20.25" customHeight="1">
      <c r="A25" s="174">
        <v>16</v>
      </c>
      <c r="B25" s="25" t="s">
        <v>97</v>
      </c>
      <c r="C25" s="55">
        <v>500</v>
      </c>
      <c r="D25" s="52" t="s">
        <v>18</v>
      </c>
      <c r="E25" s="116"/>
      <c r="F25" s="54"/>
      <c r="G25" s="26">
        <f t="shared" si="0"/>
        <v>0</v>
      </c>
      <c r="H25" s="26">
        <f t="shared" si="1"/>
        <v>0</v>
      </c>
      <c r="I25" s="27">
        <f t="shared" si="2"/>
        <v>0</v>
      </c>
      <c r="J25" s="47"/>
      <c r="K25" s="100"/>
    </row>
    <row r="26" spans="1:11" ht="12.75" customHeight="1">
      <c r="A26" s="174">
        <v>17</v>
      </c>
      <c r="B26" s="25" t="s">
        <v>98</v>
      </c>
      <c r="C26" s="50">
        <v>15</v>
      </c>
      <c r="D26" s="46" t="s">
        <v>18</v>
      </c>
      <c r="E26" s="53"/>
      <c r="F26" s="54"/>
      <c r="G26" s="26">
        <f t="shared" si="0"/>
        <v>0</v>
      </c>
      <c r="H26" s="26">
        <f t="shared" si="1"/>
        <v>0</v>
      </c>
      <c r="I26" s="27">
        <f t="shared" si="2"/>
        <v>0</v>
      </c>
      <c r="J26" s="47"/>
      <c r="K26" s="100"/>
    </row>
    <row r="27" spans="1:11" ht="12.75" customHeight="1">
      <c r="A27" s="174">
        <v>18</v>
      </c>
      <c r="B27" s="25" t="s">
        <v>103</v>
      </c>
      <c r="C27" s="50">
        <v>250</v>
      </c>
      <c r="D27" s="46" t="s">
        <v>19</v>
      </c>
      <c r="E27" s="51"/>
      <c r="F27" s="43"/>
      <c r="G27" s="26">
        <f t="shared" si="0"/>
        <v>0</v>
      </c>
      <c r="H27" s="26">
        <f t="shared" si="1"/>
        <v>0</v>
      </c>
      <c r="I27" s="27">
        <f t="shared" si="2"/>
        <v>0</v>
      </c>
      <c r="J27" s="47"/>
      <c r="K27" s="100"/>
    </row>
    <row r="28" spans="1:11" ht="12.75" customHeight="1">
      <c r="A28" s="174">
        <v>19</v>
      </c>
      <c r="B28" s="25" t="s">
        <v>104</v>
      </c>
      <c r="C28" s="50">
        <v>250</v>
      </c>
      <c r="D28" s="46" t="s">
        <v>19</v>
      </c>
      <c r="E28" s="51"/>
      <c r="F28" s="43"/>
      <c r="G28" s="26">
        <f t="shared" si="0"/>
        <v>0</v>
      </c>
      <c r="H28" s="26">
        <f t="shared" si="1"/>
        <v>0</v>
      </c>
      <c r="I28" s="27">
        <f t="shared" si="2"/>
        <v>0</v>
      </c>
      <c r="J28" s="47"/>
      <c r="K28" s="100"/>
    </row>
    <row r="29" spans="1:11" s="6" customFormat="1" ht="12.75" customHeight="1">
      <c r="A29" s="174">
        <v>20</v>
      </c>
      <c r="B29" s="25" t="s">
        <v>102</v>
      </c>
      <c r="C29" s="50">
        <v>5</v>
      </c>
      <c r="D29" s="46" t="s">
        <v>19</v>
      </c>
      <c r="E29" s="51"/>
      <c r="F29" s="43"/>
      <c r="G29" s="26">
        <f t="shared" si="0"/>
        <v>0</v>
      </c>
      <c r="H29" s="26">
        <f t="shared" si="1"/>
        <v>0</v>
      </c>
      <c r="I29" s="27">
        <f t="shared" si="2"/>
        <v>0</v>
      </c>
      <c r="J29" s="47"/>
      <c r="K29" s="129"/>
    </row>
    <row r="30" spans="1:11" ht="13.5">
      <c r="A30" s="174">
        <v>21</v>
      </c>
      <c r="B30" s="25" t="s">
        <v>212</v>
      </c>
      <c r="C30" s="50">
        <v>25</v>
      </c>
      <c r="D30" s="46" t="s">
        <v>17</v>
      </c>
      <c r="E30" s="51"/>
      <c r="F30" s="43"/>
      <c r="G30" s="26">
        <f t="shared" si="0"/>
        <v>0</v>
      </c>
      <c r="H30" s="26">
        <f t="shared" si="1"/>
        <v>0</v>
      </c>
      <c r="I30" s="27">
        <f t="shared" si="2"/>
        <v>0</v>
      </c>
      <c r="J30" s="47"/>
      <c r="K30" s="100"/>
    </row>
    <row r="31" spans="1:11" ht="13.5">
      <c r="A31" s="174">
        <v>22</v>
      </c>
      <c r="B31" s="25" t="s">
        <v>271</v>
      </c>
      <c r="C31" s="50">
        <v>500</v>
      </c>
      <c r="D31" s="46" t="s">
        <v>19</v>
      </c>
      <c r="E31" s="51"/>
      <c r="F31" s="43"/>
      <c r="G31" s="26">
        <f t="shared" si="0"/>
        <v>0</v>
      </c>
      <c r="H31" s="26">
        <f t="shared" si="1"/>
        <v>0</v>
      </c>
      <c r="I31" s="27">
        <f t="shared" si="2"/>
        <v>0</v>
      </c>
      <c r="J31" s="47"/>
      <c r="K31" s="100"/>
    </row>
    <row r="32" spans="1:11" ht="27">
      <c r="A32" s="174">
        <v>23</v>
      </c>
      <c r="B32" s="25" t="s">
        <v>264</v>
      </c>
      <c r="C32" s="50">
        <v>5</v>
      </c>
      <c r="D32" s="46" t="s">
        <v>17</v>
      </c>
      <c r="E32" s="51"/>
      <c r="F32" s="43"/>
      <c r="G32" s="26">
        <v>0</v>
      </c>
      <c r="H32" s="26">
        <f t="shared" si="1"/>
        <v>0</v>
      </c>
      <c r="I32" s="27">
        <f t="shared" si="2"/>
        <v>0</v>
      </c>
      <c r="J32" s="47"/>
      <c r="K32" s="100"/>
    </row>
    <row r="33" spans="1:11" ht="13.5">
      <c r="A33" s="174">
        <v>24</v>
      </c>
      <c r="B33" s="25" t="s">
        <v>367</v>
      </c>
      <c r="C33" s="50">
        <v>50</v>
      </c>
      <c r="D33" s="46" t="s">
        <v>312</v>
      </c>
      <c r="E33" s="51"/>
      <c r="F33" s="43"/>
      <c r="G33" s="26">
        <f t="shared" si="0"/>
        <v>0</v>
      </c>
      <c r="H33" s="26">
        <f t="shared" si="1"/>
        <v>0</v>
      </c>
      <c r="I33" s="27">
        <f t="shared" si="2"/>
        <v>0</v>
      </c>
      <c r="J33" s="47"/>
      <c r="K33" s="100"/>
    </row>
    <row r="34" spans="1:11" ht="13.5">
      <c r="A34" s="174">
        <v>25</v>
      </c>
      <c r="B34" s="25" t="s">
        <v>165</v>
      </c>
      <c r="C34" s="50">
        <v>150</v>
      </c>
      <c r="D34" s="46" t="s">
        <v>19</v>
      </c>
      <c r="E34" s="51"/>
      <c r="F34" s="43"/>
      <c r="G34" s="26">
        <f t="shared" si="0"/>
        <v>0</v>
      </c>
      <c r="H34" s="26">
        <f t="shared" si="1"/>
        <v>0</v>
      </c>
      <c r="I34" s="27">
        <f t="shared" si="2"/>
        <v>0</v>
      </c>
      <c r="J34" s="47"/>
      <c r="K34" s="100"/>
    </row>
    <row r="35" spans="1:11" ht="13.5">
      <c r="A35" s="174">
        <v>26</v>
      </c>
      <c r="B35" s="25" t="s">
        <v>163</v>
      </c>
      <c r="C35" s="50">
        <v>100</v>
      </c>
      <c r="D35" s="46" t="s">
        <v>19</v>
      </c>
      <c r="E35" s="51"/>
      <c r="F35" s="43"/>
      <c r="G35" s="26">
        <f t="shared" si="0"/>
        <v>0</v>
      </c>
      <c r="H35" s="26">
        <f t="shared" si="1"/>
        <v>0</v>
      </c>
      <c r="I35" s="27">
        <f t="shared" si="2"/>
        <v>0</v>
      </c>
      <c r="J35" s="47"/>
      <c r="K35" s="100"/>
    </row>
    <row r="36" spans="1:11" ht="13.5">
      <c r="A36" s="174">
        <v>27</v>
      </c>
      <c r="B36" s="25" t="s">
        <v>166</v>
      </c>
      <c r="C36" s="50">
        <v>50</v>
      </c>
      <c r="D36" s="46" t="s">
        <v>19</v>
      </c>
      <c r="E36" s="51"/>
      <c r="F36" s="43"/>
      <c r="G36" s="26">
        <f t="shared" si="0"/>
        <v>0</v>
      </c>
      <c r="H36" s="26">
        <f t="shared" si="1"/>
        <v>0</v>
      </c>
      <c r="I36" s="27">
        <f t="shared" si="2"/>
        <v>0</v>
      </c>
      <c r="J36" s="47"/>
      <c r="K36" s="100"/>
    </row>
    <row r="37" spans="1:11" s="48" customFormat="1" ht="16.5" customHeight="1">
      <c r="A37" s="174">
        <v>28</v>
      </c>
      <c r="B37" s="28" t="s">
        <v>167</v>
      </c>
      <c r="C37" s="50">
        <v>50</v>
      </c>
      <c r="D37" s="46" t="s">
        <v>19</v>
      </c>
      <c r="E37" s="51"/>
      <c r="F37" s="43"/>
      <c r="G37" s="26">
        <f>SUM(C37*F37)</f>
        <v>0</v>
      </c>
      <c r="H37" s="26">
        <f>SUM(G37*0.095)</f>
        <v>0</v>
      </c>
      <c r="I37" s="27">
        <f>SUM(G37+H37)</f>
        <v>0</v>
      </c>
      <c r="J37" s="47"/>
      <c r="K37" s="82"/>
    </row>
    <row r="38" spans="1:11" ht="13.5">
      <c r="A38" s="174">
        <v>29</v>
      </c>
      <c r="B38" s="25" t="s">
        <v>209</v>
      </c>
      <c r="C38" s="50">
        <v>600</v>
      </c>
      <c r="D38" s="46" t="s">
        <v>19</v>
      </c>
      <c r="E38" s="51"/>
      <c r="F38" s="43"/>
      <c r="G38" s="26">
        <f t="shared" si="0"/>
        <v>0</v>
      </c>
      <c r="H38" s="26">
        <f t="shared" si="1"/>
        <v>0</v>
      </c>
      <c r="I38" s="27">
        <f t="shared" si="2"/>
        <v>0</v>
      </c>
      <c r="J38" s="47"/>
      <c r="K38" s="100"/>
    </row>
    <row r="39" spans="1:11" ht="13.5">
      <c r="A39" s="174">
        <v>30</v>
      </c>
      <c r="B39" s="25" t="s">
        <v>87</v>
      </c>
      <c r="C39" s="50">
        <v>25</v>
      </c>
      <c r="D39" s="46" t="s">
        <v>18</v>
      </c>
      <c r="E39" s="43"/>
      <c r="F39" s="43"/>
      <c r="G39" s="26">
        <f t="shared" si="0"/>
        <v>0</v>
      </c>
      <c r="H39" s="26">
        <f t="shared" si="1"/>
        <v>0</v>
      </c>
      <c r="I39" s="27">
        <f t="shared" si="2"/>
        <v>0</v>
      </c>
      <c r="J39" s="47"/>
      <c r="K39" s="100"/>
    </row>
    <row r="40" spans="1:11" ht="13.5">
      <c r="A40" s="174">
        <v>31</v>
      </c>
      <c r="B40" s="29" t="s">
        <v>101</v>
      </c>
      <c r="C40" s="50">
        <v>100</v>
      </c>
      <c r="D40" s="46" t="s">
        <v>19</v>
      </c>
      <c r="E40" s="43"/>
      <c r="F40" s="43"/>
      <c r="G40" s="26">
        <f t="shared" si="0"/>
        <v>0</v>
      </c>
      <c r="H40" s="26">
        <f t="shared" si="1"/>
        <v>0</v>
      </c>
      <c r="I40" s="27">
        <f t="shared" si="2"/>
        <v>0</v>
      </c>
      <c r="J40" s="47"/>
      <c r="K40" s="100"/>
    </row>
    <row r="41" spans="1:11" ht="13.5">
      <c r="A41" s="181">
        <v>32</v>
      </c>
      <c r="B41" s="29" t="s">
        <v>390</v>
      </c>
      <c r="C41" s="50">
        <v>8</v>
      </c>
      <c r="D41" s="46" t="s">
        <v>19</v>
      </c>
      <c r="E41" s="43"/>
      <c r="F41" s="43"/>
      <c r="G41" s="26">
        <f t="shared" si="0"/>
        <v>0</v>
      </c>
      <c r="H41" s="26">
        <f t="shared" si="1"/>
        <v>0</v>
      </c>
      <c r="I41" s="27">
        <f t="shared" si="2"/>
        <v>0</v>
      </c>
      <c r="J41" s="47"/>
      <c r="K41" s="100"/>
    </row>
    <row r="42" spans="1:11" ht="13.5">
      <c r="A42" s="181">
        <v>33</v>
      </c>
      <c r="B42" s="29" t="s">
        <v>391</v>
      </c>
      <c r="C42" s="50">
        <v>2</v>
      </c>
      <c r="D42" s="46" t="s">
        <v>19</v>
      </c>
      <c r="E42" s="43"/>
      <c r="F42" s="43"/>
      <c r="G42" s="26">
        <f t="shared" si="0"/>
        <v>0</v>
      </c>
      <c r="H42" s="26">
        <f t="shared" si="1"/>
        <v>0</v>
      </c>
      <c r="I42" s="27">
        <f t="shared" si="2"/>
        <v>0</v>
      </c>
      <c r="J42" s="47"/>
      <c r="K42" s="100"/>
    </row>
    <row r="43" spans="1:11" ht="13.5">
      <c r="A43" s="101"/>
      <c r="B43" s="102" t="s">
        <v>190</v>
      </c>
      <c r="C43" s="103" t="s">
        <v>189</v>
      </c>
      <c r="D43" s="104" t="s">
        <v>189</v>
      </c>
      <c r="E43" s="104" t="s">
        <v>189</v>
      </c>
      <c r="F43" s="104" t="s">
        <v>189</v>
      </c>
      <c r="G43" s="105">
        <f>SUM(G10:G42)</f>
        <v>0</v>
      </c>
      <c r="H43" s="105">
        <f>SUM(H10:H42)</f>
        <v>0</v>
      </c>
      <c r="I43" s="106">
        <f>SUM(I10:I42)</f>
        <v>0</v>
      </c>
      <c r="J43" s="128">
        <f>SUM(J26:J29)</f>
        <v>0</v>
      </c>
      <c r="K43" s="130"/>
    </row>
    <row r="45" spans="1:10" ht="12.75">
      <c r="A45" s="193" t="s">
        <v>191</v>
      </c>
      <c r="B45" s="193"/>
      <c r="C45" s="9"/>
      <c r="D45" s="97"/>
      <c r="E45" s="5"/>
      <c r="F45" s="5"/>
      <c r="G45" s="5"/>
      <c r="H45" s="5"/>
      <c r="I45" s="5"/>
      <c r="J45" s="5"/>
    </row>
    <row r="46" spans="1:10" ht="12.75">
      <c r="A46" s="187" t="s">
        <v>192</v>
      </c>
      <c r="B46" s="187"/>
      <c r="C46" s="187"/>
      <c r="D46" s="187"/>
      <c r="E46" s="187"/>
      <c r="F46" s="187"/>
      <c r="G46" s="187"/>
      <c r="H46" s="187"/>
      <c r="I46" s="187"/>
      <c r="J46" s="187"/>
    </row>
    <row r="47" spans="1:10" ht="12.75">
      <c r="A47" s="187" t="s">
        <v>193</v>
      </c>
      <c r="B47" s="187"/>
      <c r="C47" s="187"/>
      <c r="D47" s="187"/>
      <c r="E47" s="187"/>
      <c r="F47" s="187"/>
      <c r="G47" s="187"/>
      <c r="H47" s="187"/>
      <c r="I47" s="187"/>
      <c r="J47" s="187"/>
    </row>
    <row r="48" spans="1:10" ht="12.75">
      <c r="A48" s="187" t="s">
        <v>194</v>
      </c>
      <c r="B48" s="187"/>
      <c r="C48" s="187"/>
      <c r="D48" s="187"/>
      <c r="E48" s="187"/>
      <c r="F48" s="187"/>
      <c r="G48" s="187"/>
      <c r="H48" s="187"/>
      <c r="I48" s="187"/>
      <c r="J48" s="187"/>
    </row>
    <row r="49" spans="1:10" ht="12.75">
      <c r="A49" s="187" t="s">
        <v>195</v>
      </c>
      <c r="B49" s="187"/>
      <c r="C49" s="187"/>
      <c r="D49" s="187"/>
      <c r="E49" s="187"/>
      <c r="F49" s="187"/>
      <c r="G49" s="187"/>
      <c r="H49" s="187"/>
      <c r="I49" s="187"/>
      <c r="J49" s="187"/>
    </row>
    <row r="50" spans="1:10" ht="12.75">
      <c r="A50" s="187" t="s">
        <v>202</v>
      </c>
      <c r="B50" s="187"/>
      <c r="C50" s="187"/>
      <c r="D50" s="187"/>
      <c r="E50" s="187"/>
      <c r="F50" s="187"/>
      <c r="G50" s="187"/>
      <c r="H50" s="187"/>
      <c r="I50" s="187"/>
      <c r="J50" s="187"/>
    </row>
    <row r="51" spans="1:10" ht="12.75">
      <c r="A51" s="187" t="s">
        <v>203</v>
      </c>
      <c r="B51" s="187"/>
      <c r="C51" s="187"/>
      <c r="D51" s="187"/>
      <c r="E51" s="187"/>
      <c r="F51" s="187"/>
      <c r="G51" s="187"/>
      <c r="H51" s="187"/>
      <c r="I51" s="187"/>
      <c r="J51" s="187"/>
    </row>
    <row r="52" spans="1:10" ht="12.75">
      <c r="A52" s="188" t="s">
        <v>204</v>
      </c>
      <c r="B52" s="188"/>
      <c r="C52" s="188"/>
      <c r="D52" s="188"/>
      <c r="E52" s="188"/>
      <c r="F52" s="188"/>
      <c r="G52" s="188"/>
      <c r="H52" s="188"/>
      <c r="I52" s="188"/>
      <c r="J52" s="188"/>
    </row>
    <row r="53" spans="1:10" ht="12.75">
      <c r="A53" s="186" t="s">
        <v>395</v>
      </c>
      <c r="B53" s="186"/>
      <c r="C53" s="186"/>
      <c r="D53" s="186"/>
      <c r="E53" s="186"/>
      <c r="F53" s="186"/>
      <c r="G53" s="186"/>
      <c r="H53" s="186"/>
      <c r="I53" s="186"/>
      <c r="J53" s="186"/>
    </row>
    <row r="54" spans="1:10" ht="12.75">
      <c r="A54" s="187" t="s">
        <v>205</v>
      </c>
      <c r="B54" s="187"/>
      <c r="C54" s="187"/>
      <c r="D54" s="187"/>
      <c r="E54" s="187"/>
      <c r="F54" s="187"/>
      <c r="G54" s="187"/>
      <c r="H54" s="187"/>
      <c r="I54" s="187"/>
      <c r="J54" s="187"/>
    </row>
    <row r="55" spans="1:10" ht="12.75">
      <c r="A55" s="187" t="s">
        <v>401</v>
      </c>
      <c r="B55" s="187"/>
      <c r="C55" s="187"/>
      <c r="D55" s="187"/>
      <c r="E55" s="187"/>
      <c r="F55" s="187"/>
      <c r="G55" s="187"/>
      <c r="H55" s="187"/>
      <c r="I55" s="187"/>
      <c r="J55" s="187"/>
    </row>
    <row r="56" spans="1:10" ht="12.75">
      <c r="A56" s="187" t="s">
        <v>196</v>
      </c>
      <c r="B56" s="187"/>
      <c r="C56" s="187"/>
      <c r="D56" s="187"/>
      <c r="E56" s="187"/>
      <c r="F56" s="187"/>
      <c r="G56" s="187"/>
      <c r="H56" s="187"/>
      <c r="I56" s="187"/>
      <c r="J56" s="187"/>
    </row>
    <row r="57" spans="1:10" ht="12.75">
      <c r="A57" s="1"/>
      <c r="B57" s="2"/>
      <c r="C57" s="11"/>
      <c r="D57" s="9"/>
      <c r="E57" s="5"/>
      <c r="F57" s="5"/>
      <c r="G57" s="5"/>
      <c r="H57" s="5"/>
      <c r="I57" s="5"/>
      <c r="J57" s="1"/>
    </row>
    <row r="58" spans="1:10" ht="12.75">
      <c r="A58" s="1"/>
      <c r="B58" s="2"/>
      <c r="C58" s="11"/>
      <c r="D58" s="9"/>
      <c r="E58" s="5"/>
      <c r="F58" s="5"/>
      <c r="G58" s="5"/>
      <c r="H58" s="5"/>
      <c r="I58" s="5"/>
      <c r="J58" s="1"/>
    </row>
    <row r="59" spans="1:10" ht="12.75">
      <c r="A59" s="1"/>
      <c r="B59" s="2"/>
      <c r="C59" s="11"/>
      <c r="D59" s="9"/>
      <c r="E59" s="5"/>
      <c r="F59" s="5"/>
      <c r="G59" s="5"/>
      <c r="H59" s="5"/>
      <c r="I59" s="5"/>
      <c r="J59" s="1"/>
    </row>
    <row r="60" spans="1:10" ht="12.75">
      <c r="A60" s="191" t="s">
        <v>393</v>
      </c>
      <c r="B60" s="191"/>
      <c r="C60" s="98" t="s">
        <v>198</v>
      </c>
      <c r="D60" s="97"/>
      <c r="E60" s="5"/>
      <c r="F60" s="99" t="s">
        <v>199</v>
      </c>
      <c r="G60" s="5"/>
      <c r="H60" s="5"/>
      <c r="I60" s="5"/>
      <c r="J60" s="5"/>
    </row>
  </sheetData>
  <sheetProtection/>
  <mergeCells count="16">
    <mergeCell ref="A56:J56"/>
    <mergeCell ref="A60:B60"/>
    <mergeCell ref="B6:E6"/>
    <mergeCell ref="A45:B45"/>
    <mergeCell ref="A46:J46"/>
    <mergeCell ref="A47:J47"/>
    <mergeCell ref="A48:J48"/>
    <mergeCell ref="A49:J49"/>
    <mergeCell ref="E4:I4"/>
    <mergeCell ref="A53:J53"/>
    <mergeCell ref="A54:J54"/>
    <mergeCell ref="A55:J55"/>
    <mergeCell ref="A50:J50"/>
    <mergeCell ref="A51:J51"/>
    <mergeCell ref="A52:J52"/>
    <mergeCell ref="A4:C4"/>
  </mergeCells>
  <dataValidations count="1">
    <dataValidation type="whole" operator="equal" allowBlank="1" showInputMessage="1" showErrorMessage="1" sqref="J10:J38">
      <formula1>1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3">
      <selection activeCell="A37" sqref="A37:IV37"/>
    </sheetView>
  </sheetViews>
  <sheetFormatPr defaultColWidth="9.140625" defaultRowHeight="12.75"/>
  <cols>
    <col min="1" max="1" width="4.00390625" style="0" customWidth="1"/>
    <col min="2" max="2" width="32.421875" style="0" customWidth="1"/>
    <col min="3" max="3" width="6.8515625" style="0" customWidth="1"/>
    <col min="4" max="4" width="6.7109375" style="0" customWidth="1"/>
    <col min="5" max="5" width="15.57421875" style="0" customWidth="1"/>
    <col min="6" max="6" width="15.7109375" style="0" customWidth="1"/>
    <col min="7" max="7" width="15.28125" style="0" customWidth="1"/>
    <col min="8" max="8" width="17.28125" style="0" customWidth="1"/>
    <col min="9" max="9" width="16.140625" style="0" customWidth="1"/>
    <col min="10" max="10" width="11.8515625" style="0" customWidth="1"/>
    <col min="11" max="11" width="11.28125" style="0" customWidth="1"/>
  </cols>
  <sheetData>
    <row r="1" ht="12.75">
      <c r="C1" t="s">
        <v>200</v>
      </c>
    </row>
    <row r="3" spans="1:10" s="1" customFormat="1" ht="15.75">
      <c r="A3" s="1" t="s">
        <v>201</v>
      </c>
      <c r="B3" s="2"/>
      <c r="C3" s="11"/>
      <c r="D3" s="9"/>
      <c r="E3" s="185" t="s">
        <v>289</v>
      </c>
      <c r="F3" s="185"/>
      <c r="G3" s="185"/>
      <c r="H3" s="185"/>
      <c r="I3" s="185"/>
      <c r="J3" s="109"/>
    </row>
    <row r="5" spans="1:9" ht="18">
      <c r="A5" s="209"/>
      <c r="B5" s="209"/>
      <c r="C5" s="209"/>
      <c r="D5" s="209"/>
      <c r="E5" s="209"/>
      <c r="F5" s="209"/>
      <c r="G5" s="209"/>
      <c r="H5" s="209"/>
      <c r="I5" s="209"/>
    </row>
    <row r="6" spans="1:11" ht="13.5">
      <c r="A6" s="34"/>
      <c r="B6" s="205" t="s">
        <v>266</v>
      </c>
      <c r="C6" s="205"/>
      <c r="D6" s="205"/>
      <c r="E6" s="205"/>
      <c r="F6" s="205"/>
      <c r="G6" s="205"/>
      <c r="H6" s="205"/>
      <c r="I6" s="205"/>
      <c r="J6" s="205"/>
      <c r="K6" s="149"/>
    </row>
    <row r="7" spans="1:11" s="24" customFormat="1" ht="67.5">
      <c r="A7" s="154" t="s">
        <v>15</v>
      </c>
      <c r="B7" s="155" t="s">
        <v>13</v>
      </c>
      <c r="C7" s="154" t="s">
        <v>14</v>
      </c>
      <c r="D7" s="154" t="s">
        <v>375</v>
      </c>
      <c r="E7" s="157" t="s">
        <v>16</v>
      </c>
      <c r="F7" s="157" t="s">
        <v>79</v>
      </c>
      <c r="G7" s="157" t="s">
        <v>81</v>
      </c>
      <c r="H7" s="157" t="s">
        <v>80</v>
      </c>
      <c r="I7" s="157" t="s">
        <v>75</v>
      </c>
      <c r="J7" s="145" t="s">
        <v>394</v>
      </c>
      <c r="K7" s="145" t="s">
        <v>188</v>
      </c>
    </row>
    <row r="8" spans="1:11" s="24" customFormat="1" ht="13.5">
      <c r="A8" s="154">
        <v>1</v>
      </c>
      <c r="B8" s="154">
        <v>2</v>
      </c>
      <c r="C8" s="154">
        <v>3</v>
      </c>
      <c r="D8" s="154">
        <v>4</v>
      </c>
      <c r="E8" s="156">
        <v>5</v>
      </c>
      <c r="F8" s="156">
        <v>6</v>
      </c>
      <c r="G8" s="157" t="s">
        <v>82</v>
      </c>
      <c r="H8" s="156" t="s">
        <v>77</v>
      </c>
      <c r="I8" s="156" t="s">
        <v>78</v>
      </c>
      <c r="J8" s="158">
        <v>10</v>
      </c>
      <c r="K8" s="158">
        <v>11</v>
      </c>
    </row>
    <row r="9" spans="1:11" s="48" customFormat="1" ht="13.5">
      <c r="A9" s="175">
        <v>1</v>
      </c>
      <c r="B9" s="49" t="s">
        <v>35</v>
      </c>
      <c r="C9" s="50">
        <v>500</v>
      </c>
      <c r="D9" s="46" t="s">
        <v>19</v>
      </c>
      <c r="E9" s="56"/>
      <c r="F9" s="43"/>
      <c r="G9" s="43">
        <f>C9*F9</f>
        <v>0</v>
      </c>
      <c r="H9" s="44">
        <f>G9*0.095</f>
        <v>0</v>
      </c>
      <c r="I9" s="45">
        <f>G9+H9</f>
        <v>0</v>
      </c>
      <c r="J9" s="47"/>
      <c r="K9" s="82"/>
    </row>
    <row r="10" spans="1:11" s="48" customFormat="1" ht="13.5">
      <c r="A10" s="175">
        <v>2</v>
      </c>
      <c r="B10" s="49" t="s">
        <v>36</v>
      </c>
      <c r="C10" s="50">
        <v>500</v>
      </c>
      <c r="D10" s="46" t="s">
        <v>19</v>
      </c>
      <c r="E10" s="56"/>
      <c r="F10" s="43"/>
      <c r="G10" s="43">
        <f aca="true" t="shared" si="0" ref="G10:G21">C10*F10</f>
        <v>0</v>
      </c>
      <c r="H10" s="44">
        <f aca="true" t="shared" si="1" ref="H10:H21">G10*0.095</f>
        <v>0</v>
      </c>
      <c r="I10" s="45">
        <f aca="true" t="shared" si="2" ref="I10:I21">G10+H10</f>
        <v>0</v>
      </c>
      <c r="J10" s="47"/>
      <c r="K10" s="82"/>
    </row>
    <row r="11" spans="1:11" s="48" customFormat="1" ht="13.5">
      <c r="A11" s="175">
        <v>3</v>
      </c>
      <c r="B11" s="49" t="s">
        <v>11</v>
      </c>
      <c r="C11" s="50">
        <v>400</v>
      </c>
      <c r="D11" s="46" t="s">
        <v>19</v>
      </c>
      <c r="E11" s="56"/>
      <c r="F11" s="43"/>
      <c r="G11" s="43">
        <f t="shared" si="0"/>
        <v>0</v>
      </c>
      <c r="H11" s="44">
        <f t="shared" si="1"/>
        <v>0</v>
      </c>
      <c r="I11" s="45">
        <f t="shared" si="2"/>
        <v>0</v>
      </c>
      <c r="J11" s="47"/>
      <c r="K11" s="82"/>
    </row>
    <row r="12" spans="1:11" s="48" customFormat="1" ht="13.5">
      <c r="A12" s="175">
        <v>4</v>
      </c>
      <c r="B12" s="49" t="s">
        <v>12</v>
      </c>
      <c r="C12" s="50">
        <v>500</v>
      </c>
      <c r="D12" s="46" t="s">
        <v>19</v>
      </c>
      <c r="E12" s="56"/>
      <c r="F12" s="43"/>
      <c r="G12" s="43">
        <f t="shared" si="0"/>
        <v>0</v>
      </c>
      <c r="H12" s="44">
        <f t="shared" si="1"/>
        <v>0</v>
      </c>
      <c r="I12" s="45">
        <f t="shared" si="2"/>
        <v>0</v>
      </c>
      <c r="J12" s="47"/>
      <c r="K12" s="82"/>
    </row>
    <row r="13" spans="1:11" s="48" customFormat="1" ht="13.5">
      <c r="A13" s="175">
        <v>5</v>
      </c>
      <c r="B13" s="71" t="s">
        <v>254</v>
      </c>
      <c r="C13" s="50">
        <v>250</v>
      </c>
      <c r="D13" s="46" t="s">
        <v>19</v>
      </c>
      <c r="E13" s="26"/>
      <c r="F13" s="43"/>
      <c r="G13" s="43">
        <f t="shared" si="0"/>
        <v>0</v>
      </c>
      <c r="H13" s="44">
        <f t="shared" si="1"/>
        <v>0</v>
      </c>
      <c r="I13" s="45">
        <f t="shared" si="2"/>
        <v>0</v>
      </c>
      <c r="J13" s="47"/>
      <c r="K13" s="82"/>
    </row>
    <row r="14" spans="1:11" s="48" customFormat="1" ht="13.5">
      <c r="A14" s="175">
        <v>6</v>
      </c>
      <c r="B14" s="49" t="s">
        <v>37</v>
      </c>
      <c r="C14" s="50">
        <v>75</v>
      </c>
      <c r="D14" s="46" t="s">
        <v>19</v>
      </c>
      <c r="E14" s="26"/>
      <c r="F14" s="43"/>
      <c r="G14" s="43">
        <f t="shared" si="0"/>
        <v>0</v>
      </c>
      <c r="H14" s="44">
        <f t="shared" si="1"/>
        <v>0</v>
      </c>
      <c r="I14" s="45">
        <f t="shared" si="2"/>
        <v>0</v>
      </c>
      <c r="J14" s="47"/>
      <c r="K14" s="82"/>
    </row>
    <row r="15" spans="1:11" s="48" customFormat="1" ht="13.5">
      <c r="A15" s="175">
        <v>7</v>
      </c>
      <c r="B15" s="49" t="s">
        <v>255</v>
      </c>
      <c r="C15" s="50">
        <v>25</v>
      </c>
      <c r="D15" s="46" t="s">
        <v>19</v>
      </c>
      <c r="E15" s="26"/>
      <c r="F15" s="43"/>
      <c r="G15" s="43">
        <f t="shared" si="0"/>
        <v>0</v>
      </c>
      <c r="H15" s="44">
        <f t="shared" si="1"/>
        <v>0</v>
      </c>
      <c r="I15" s="45">
        <f t="shared" si="2"/>
        <v>0</v>
      </c>
      <c r="J15" s="47"/>
      <c r="K15" s="82"/>
    </row>
    <row r="16" spans="1:11" s="48" customFormat="1" ht="13.5">
      <c r="A16" s="175">
        <v>8</v>
      </c>
      <c r="B16" s="49" t="s">
        <v>38</v>
      </c>
      <c r="C16" s="50">
        <v>500</v>
      </c>
      <c r="D16" s="46" t="s">
        <v>19</v>
      </c>
      <c r="E16" s="26"/>
      <c r="F16" s="43"/>
      <c r="G16" s="43">
        <f t="shared" si="0"/>
        <v>0</v>
      </c>
      <c r="H16" s="44">
        <f t="shared" si="1"/>
        <v>0</v>
      </c>
      <c r="I16" s="45">
        <f t="shared" si="2"/>
        <v>0</v>
      </c>
      <c r="J16" s="47"/>
      <c r="K16" s="82"/>
    </row>
    <row r="17" spans="1:11" s="48" customFormat="1" ht="19.5" customHeight="1">
      <c r="A17" s="175">
        <v>9</v>
      </c>
      <c r="B17" s="49" t="s">
        <v>256</v>
      </c>
      <c r="C17" s="50">
        <v>225</v>
      </c>
      <c r="D17" s="46" t="s">
        <v>19</v>
      </c>
      <c r="E17" s="56"/>
      <c r="F17" s="43"/>
      <c r="G17" s="43">
        <f t="shared" si="0"/>
        <v>0</v>
      </c>
      <c r="H17" s="44">
        <f t="shared" si="1"/>
        <v>0</v>
      </c>
      <c r="I17" s="45">
        <f t="shared" si="2"/>
        <v>0</v>
      </c>
      <c r="J17" s="47"/>
      <c r="K17" s="82"/>
    </row>
    <row r="18" spans="1:11" s="48" customFormat="1" ht="13.5">
      <c r="A18" s="175">
        <v>10</v>
      </c>
      <c r="B18" s="49" t="s">
        <v>257</v>
      </c>
      <c r="C18" s="50">
        <v>10</v>
      </c>
      <c r="D18" s="46" t="s">
        <v>19</v>
      </c>
      <c r="E18" s="56"/>
      <c r="F18" s="43"/>
      <c r="G18" s="43">
        <f t="shared" si="0"/>
        <v>0</v>
      </c>
      <c r="H18" s="44">
        <f t="shared" si="1"/>
        <v>0</v>
      </c>
      <c r="I18" s="45">
        <f t="shared" si="2"/>
        <v>0</v>
      </c>
      <c r="J18" s="47"/>
      <c r="K18" s="82"/>
    </row>
    <row r="19" spans="1:11" s="48" customFormat="1" ht="26.25" customHeight="1">
      <c r="A19" s="175">
        <v>11</v>
      </c>
      <c r="B19" s="72" t="s">
        <v>258</v>
      </c>
      <c r="C19" s="46">
        <v>5</v>
      </c>
      <c r="D19" s="46" t="s">
        <v>18</v>
      </c>
      <c r="E19" s="56"/>
      <c r="F19" s="43"/>
      <c r="G19" s="43">
        <f t="shared" si="0"/>
        <v>0</v>
      </c>
      <c r="H19" s="44">
        <f t="shared" si="1"/>
        <v>0</v>
      </c>
      <c r="I19" s="45">
        <f t="shared" si="2"/>
        <v>0</v>
      </c>
      <c r="J19" s="47"/>
      <c r="K19" s="82"/>
    </row>
    <row r="20" spans="1:11" s="48" customFormat="1" ht="13.5">
      <c r="A20" s="175">
        <v>12</v>
      </c>
      <c r="B20" s="72" t="s">
        <v>259</v>
      </c>
      <c r="C20" s="46">
        <v>25</v>
      </c>
      <c r="D20" s="46" t="s">
        <v>18</v>
      </c>
      <c r="E20" s="56"/>
      <c r="F20" s="43"/>
      <c r="G20" s="43">
        <f t="shared" si="0"/>
        <v>0</v>
      </c>
      <c r="H20" s="44">
        <f t="shared" si="1"/>
        <v>0</v>
      </c>
      <c r="I20" s="45">
        <f t="shared" si="2"/>
        <v>0</v>
      </c>
      <c r="J20" s="47"/>
      <c r="K20" s="82"/>
    </row>
    <row r="21" spans="1:11" s="48" customFormat="1" ht="26.25" customHeight="1">
      <c r="A21" s="175">
        <v>13</v>
      </c>
      <c r="B21" s="72" t="s">
        <v>260</v>
      </c>
      <c r="C21" s="46">
        <v>10</v>
      </c>
      <c r="D21" s="46" t="s">
        <v>18</v>
      </c>
      <c r="E21" s="56"/>
      <c r="F21" s="43"/>
      <c r="G21" s="43">
        <f t="shared" si="0"/>
        <v>0</v>
      </c>
      <c r="H21" s="44">
        <f t="shared" si="1"/>
        <v>0</v>
      </c>
      <c r="I21" s="45">
        <f t="shared" si="2"/>
        <v>0</v>
      </c>
      <c r="J21" s="47"/>
      <c r="K21" s="82"/>
    </row>
    <row r="22" spans="1:11" s="48" customFormat="1" ht="27">
      <c r="A22" s="175">
        <v>14</v>
      </c>
      <c r="B22" s="72" t="s">
        <v>261</v>
      </c>
      <c r="C22" s="46">
        <v>3</v>
      </c>
      <c r="D22" s="46" t="s">
        <v>19</v>
      </c>
      <c r="E22" s="56"/>
      <c r="F22" s="43"/>
      <c r="G22" s="43">
        <f>C22*F22</f>
        <v>0</v>
      </c>
      <c r="H22" s="44">
        <f>G22*0.095</f>
        <v>0</v>
      </c>
      <c r="I22" s="45">
        <f>G22+H22</f>
        <v>0</v>
      </c>
      <c r="J22" s="47"/>
      <c r="K22" s="82"/>
    </row>
    <row r="23" spans="1:11" s="48" customFormat="1" ht="27">
      <c r="A23" s="175">
        <v>15</v>
      </c>
      <c r="B23" s="72" t="s">
        <v>262</v>
      </c>
      <c r="C23" s="46">
        <v>3</v>
      </c>
      <c r="D23" s="46" t="s">
        <v>19</v>
      </c>
      <c r="E23" s="56"/>
      <c r="F23" s="43"/>
      <c r="G23" s="43">
        <f>C23*F23</f>
        <v>0</v>
      </c>
      <c r="H23" s="44">
        <f>G23*0.095</f>
        <v>0</v>
      </c>
      <c r="I23" s="45">
        <f>G23+H23</f>
        <v>0</v>
      </c>
      <c r="J23" s="47"/>
      <c r="K23" s="82"/>
    </row>
    <row r="24" spans="1:11" s="48" customFormat="1" ht="13.5">
      <c r="A24" s="175">
        <v>16</v>
      </c>
      <c r="B24" s="72" t="s">
        <v>108</v>
      </c>
      <c r="C24" s="46">
        <v>3</v>
      </c>
      <c r="D24" s="46" t="s">
        <v>19</v>
      </c>
      <c r="E24" s="56"/>
      <c r="F24" s="43"/>
      <c r="G24" s="43">
        <f>C24*F24</f>
        <v>0</v>
      </c>
      <c r="H24" s="44">
        <f>G24*0.095</f>
        <v>0</v>
      </c>
      <c r="I24" s="45">
        <f>G24+H24</f>
        <v>0</v>
      </c>
      <c r="J24" s="47"/>
      <c r="K24" s="82"/>
    </row>
    <row r="25" spans="1:11" ht="13.5">
      <c r="A25" s="159"/>
      <c r="B25" s="102" t="s">
        <v>190</v>
      </c>
      <c r="C25" s="160" t="s">
        <v>189</v>
      </c>
      <c r="D25" s="105" t="s">
        <v>189</v>
      </c>
      <c r="E25" s="105" t="s">
        <v>189</v>
      </c>
      <c r="F25" s="105" t="s">
        <v>189</v>
      </c>
      <c r="G25" s="105">
        <f>SUM(G9:G24)</f>
        <v>0</v>
      </c>
      <c r="H25" s="105">
        <f>SUM(H9:H24)</f>
        <v>0</v>
      </c>
      <c r="I25" s="106">
        <f>SUM(I9:I24)</f>
        <v>0</v>
      </c>
      <c r="J25" s="184">
        <f>SUM(J22:J24)</f>
        <v>0</v>
      </c>
      <c r="K25" s="161"/>
    </row>
    <row r="27" spans="1:10" ht="12.75">
      <c r="A27" s="193" t="s">
        <v>191</v>
      </c>
      <c r="B27" s="195"/>
      <c r="C27" s="9"/>
      <c r="D27" s="97"/>
      <c r="E27" s="5"/>
      <c r="F27" s="5"/>
      <c r="G27" s="5"/>
      <c r="H27" s="5"/>
      <c r="I27" s="5"/>
      <c r="J27" s="5"/>
    </row>
    <row r="28" spans="1:10" ht="27" customHeight="1">
      <c r="A28" s="187" t="s">
        <v>192</v>
      </c>
      <c r="B28" s="187"/>
      <c r="C28" s="187"/>
      <c r="D28" s="187"/>
      <c r="E28" s="187"/>
      <c r="F28" s="187"/>
      <c r="G28" s="187"/>
      <c r="H28" s="187"/>
      <c r="I28" s="187"/>
      <c r="J28" s="187"/>
    </row>
    <row r="29" spans="1:10" ht="12.75">
      <c r="A29" s="187" t="s">
        <v>193</v>
      </c>
      <c r="B29" s="187"/>
      <c r="C29" s="187"/>
      <c r="D29" s="187"/>
      <c r="E29" s="187"/>
      <c r="F29" s="187"/>
      <c r="G29" s="187"/>
      <c r="H29" s="187"/>
      <c r="I29" s="187"/>
      <c r="J29" s="187"/>
    </row>
    <row r="30" spans="1:10" ht="12.75">
      <c r="A30" s="187" t="s">
        <v>194</v>
      </c>
      <c r="B30" s="187"/>
      <c r="C30" s="187"/>
      <c r="D30" s="187"/>
      <c r="E30" s="187"/>
      <c r="F30" s="187"/>
      <c r="G30" s="187"/>
      <c r="H30" s="187"/>
      <c r="I30" s="187"/>
      <c r="J30" s="187"/>
    </row>
    <row r="31" spans="1:10" ht="12.75">
      <c r="A31" s="187" t="s">
        <v>195</v>
      </c>
      <c r="B31" s="187"/>
      <c r="C31" s="187"/>
      <c r="D31" s="187"/>
      <c r="E31" s="187"/>
      <c r="F31" s="187"/>
      <c r="G31" s="187"/>
      <c r="H31" s="187"/>
      <c r="I31" s="187"/>
      <c r="J31" s="187"/>
    </row>
    <row r="32" spans="1:10" ht="12.75">
      <c r="A32" s="187" t="s">
        <v>202</v>
      </c>
      <c r="B32" s="187"/>
      <c r="C32" s="187"/>
      <c r="D32" s="187"/>
      <c r="E32" s="187"/>
      <c r="F32" s="187"/>
      <c r="G32" s="187"/>
      <c r="H32" s="187"/>
      <c r="I32" s="187"/>
      <c r="J32" s="187"/>
    </row>
    <row r="33" spans="1:10" ht="12.75">
      <c r="A33" s="187" t="s">
        <v>203</v>
      </c>
      <c r="B33" s="187"/>
      <c r="C33" s="187"/>
      <c r="D33" s="187"/>
      <c r="E33" s="187"/>
      <c r="F33" s="187"/>
      <c r="G33" s="187"/>
      <c r="H33" s="187"/>
      <c r="I33" s="187"/>
      <c r="J33" s="187"/>
    </row>
    <row r="34" spans="1:10" s="110" customFormat="1" ht="12.75">
      <c r="A34" s="188" t="s">
        <v>204</v>
      </c>
      <c r="B34" s="188"/>
      <c r="C34" s="188"/>
      <c r="D34" s="188"/>
      <c r="E34" s="188"/>
      <c r="F34" s="188"/>
      <c r="G34" s="188"/>
      <c r="H34" s="188"/>
      <c r="I34" s="188"/>
      <c r="J34" s="188"/>
    </row>
    <row r="35" spans="1:10" s="6" customFormat="1" ht="12.75">
      <c r="A35" s="186" t="s">
        <v>399</v>
      </c>
      <c r="B35" s="186"/>
      <c r="C35" s="186"/>
      <c r="D35" s="186"/>
      <c r="E35" s="186"/>
      <c r="F35" s="186"/>
      <c r="G35" s="186"/>
      <c r="H35" s="186"/>
      <c r="I35" s="186"/>
      <c r="J35" s="186"/>
    </row>
    <row r="36" spans="1:10" s="6" customFormat="1" ht="12.75">
      <c r="A36" s="187" t="s">
        <v>205</v>
      </c>
      <c r="B36" s="187"/>
      <c r="C36" s="187"/>
      <c r="D36" s="187"/>
      <c r="E36" s="187"/>
      <c r="F36" s="187"/>
      <c r="G36" s="187"/>
      <c r="H36" s="187"/>
      <c r="I36" s="187"/>
      <c r="J36" s="187"/>
    </row>
    <row r="37" spans="1:10" s="6" customFormat="1" ht="12.75">
      <c r="A37" s="187" t="s">
        <v>401</v>
      </c>
      <c r="B37" s="187"/>
      <c r="C37" s="187"/>
      <c r="D37" s="187"/>
      <c r="E37" s="187"/>
      <c r="F37" s="187"/>
      <c r="G37" s="187"/>
      <c r="H37" s="187"/>
      <c r="I37" s="187"/>
      <c r="J37" s="187"/>
    </row>
    <row r="38" spans="1:10" ht="12.75">
      <c r="A38" s="187" t="s">
        <v>196</v>
      </c>
      <c r="B38" s="187"/>
      <c r="C38" s="187"/>
      <c r="D38" s="187"/>
      <c r="E38" s="187"/>
      <c r="F38" s="187"/>
      <c r="G38" s="187"/>
      <c r="H38" s="187"/>
      <c r="I38" s="187"/>
      <c r="J38" s="187"/>
    </row>
    <row r="39" s="16" customFormat="1" ht="12">
      <c r="B39" s="17"/>
    </row>
    <row r="40" spans="1:10" ht="12.75">
      <c r="A40" s="191" t="s">
        <v>197</v>
      </c>
      <c r="B40" s="191"/>
      <c r="C40" s="98" t="s">
        <v>198</v>
      </c>
      <c r="D40" s="97"/>
      <c r="E40" s="5"/>
      <c r="F40" s="99" t="s">
        <v>199</v>
      </c>
      <c r="G40" s="5"/>
      <c r="H40" s="5"/>
      <c r="I40" s="5"/>
      <c r="J40" s="5"/>
    </row>
    <row r="41" s="23" customFormat="1" ht="12.75"/>
    <row r="42" s="23" customFormat="1" ht="12.75"/>
  </sheetData>
  <sheetProtection/>
  <mergeCells count="16">
    <mergeCell ref="E3:I3"/>
    <mergeCell ref="A32:J32"/>
    <mergeCell ref="B6:J6"/>
    <mergeCell ref="A27:B27"/>
    <mergeCell ref="A28:J28"/>
    <mergeCell ref="A38:J38"/>
    <mergeCell ref="A5:I5"/>
    <mergeCell ref="A29:J29"/>
    <mergeCell ref="A30:J30"/>
    <mergeCell ref="A31:J31"/>
    <mergeCell ref="A40:B40"/>
    <mergeCell ref="A33:J33"/>
    <mergeCell ref="A34:J34"/>
    <mergeCell ref="A35:J35"/>
    <mergeCell ref="A36:J36"/>
    <mergeCell ref="A37:J37"/>
  </mergeCells>
  <dataValidations count="1">
    <dataValidation type="whole" operator="equal" allowBlank="1" showInputMessage="1" showErrorMessage="1" sqref="J9:J24">
      <formula1>1</formula1>
    </dataValidation>
  </dataValidations>
  <printOptions/>
  <pageMargins left="0.7086614173228347" right="0.5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34">
      <selection activeCell="A62" sqref="A62:IV62"/>
    </sheetView>
  </sheetViews>
  <sheetFormatPr defaultColWidth="9.140625" defaultRowHeight="12.75"/>
  <cols>
    <col min="1" max="1" width="5.57421875" style="0" customWidth="1"/>
    <col min="2" max="2" width="27.7109375" style="0" customWidth="1"/>
    <col min="6" max="6" width="11.140625" style="0" customWidth="1"/>
    <col min="11" max="11" width="10.8515625" style="0" customWidth="1"/>
  </cols>
  <sheetData>
    <row r="1" ht="12.75">
      <c r="C1" t="s">
        <v>200</v>
      </c>
    </row>
    <row r="3" spans="1:10" s="1" customFormat="1" ht="15.75">
      <c r="A3" s="1" t="s">
        <v>201</v>
      </c>
      <c r="B3" s="2"/>
      <c r="C3" s="11"/>
      <c r="D3" s="9"/>
      <c r="E3" s="185" t="s">
        <v>289</v>
      </c>
      <c r="F3" s="185"/>
      <c r="G3" s="185"/>
      <c r="H3" s="185"/>
      <c r="I3" s="185"/>
      <c r="J3" s="109"/>
    </row>
    <row r="6" spans="2:6" ht="18">
      <c r="B6" s="211" t="s">
        <v>333</v>
      </c>
      <c r="C6" s="211"/>
      <c r="D6" s="211"/>
      <c r="E6" s="211"/>
      <c r="F6" s="211"/>
    </row>
    <row r="8" spans="1:11" s="24" customFormat="1" ht="48.75" customHeight="1">
      <c r="A8" s="154" t="s">
        <v>15</v>
      </c>
      <c r="B8" s="155" t="s">
        <v>13</v>
      </c>
      <c r="C8" s="154" t="s">
        <v>14</v>
      </c>
      <c r="D8" s="154" t="s">
        <v>375</v>
      </c>
      <c r="E8" s="157" t="s">
        <v>16</v>
      </c>
      <c r="F8" s="157" t="s">
        <v>79</v>
      </c>
      <c r="G8" s="157" t="s">
        <v>81</v>
      </c>
      <c r="H8" s="157" t="s">
        <v>80</v>
      </c>
      <c r="I8" s="157" t="s">
        <v>75</v>
      </c>
      <c r="J8" s="145" t="s">
        <v>394</v>
      </c>
      <c r="K8" s="145" t="s">
        <v>188</v>
      </c>
    </row>
    <row r="9" spans="1:11" s="24" customFormat="1" ht="27">
      <c r="A9" s="154">
        <v>1</v>
      </c>
      <c r="B9" s="154">
        <v>2</v>
      </c>
      <c r="C9" s="154">
        <v>3</v>
      </c>
      <c r="D9" s="154">
        <v>4</v>
      </c>
      <c r="E9" s="156">
        <v>5</v>
      </c>
      <c r="F9" s="156">
        <v>6</v>
      </c>
      <c r="G9" s="157" t="s">
        <v>82</v>
      </c>
      <c r="H9" s="156" t="s">
        <v>77</v>
      </c>
      <c r="I9" s="156" t="s">
        <v>78</v>
      </c>
      <c r="J9" s="158">
        <v>10</v>
      </c>
      <c r="K9" s="158">
        <v>11</v>
      </c>
    </row>
    <row r="10" spans="1:11" s="34" customFormat="1" ht="13.5">
      <c r="A10" s="179">
        <v>1</v>
      </c>
      <c r="B10" s="38" t="s">
        <v>225</v>
      </c>
      <c r="C10" s="59">
        <v>5</v>
      </c>
      <c r="D10" s="59" t="s">
        <v>17</v>
      </c>
      <c r="E10" s="38"/>
      <c r="F10" s="43"/>
      <c r="G10" s="43">
        <f aca="true" t="shared" si="0" ref="G10:G26">C10*F10</f>
        <v>0</v>
      </c>
      <c r="H10" s="44">
        <f aca="true" t="shared" si="1" ref="H10:H26">G10*0.095</f>
        <v>0</v>
      </c>
      <c r="I10" s="45">
        <f aca="true" t="shared" si="2" ref="I10:I26">G10+H10</f>
        <v>0</v>
      </c>
      <c r="J10" s="47"/>
      <c r="K10" s="132"/>
    </row>
    <row r="11" spans="1:11" s="34" customFormat="1" ht="13.5">
      <c r="A11" s="179">
        <v>2</v>
      </c>
      <c r="B11" s="38" t="s">
        <v>156</v>
      </c>
      <c r="C11" s="59">
        <v>5</v>
      </c>
      <c r="D11" s="59" t="s">
        <v>19</v>
      </c>
      <c r="E11" s="38"/>
      <c r="F11" s="43"/>
      <c r="G11" s="43">
        <f t="shared" si="0"/>
        <v>0</v>
      </c>
      <c r="H11" s="44">
        <f t="shared" si="1"/>
        <v>0</v>
      </c>
      <c r="I11" s="45">
        <f t="shared" si="2"/>
        <v>0</v>
      </c>
      <c r="J11" s="47"/>
      <c r="K11" s="132"/>
    </row>
    <row r="12" spans="1:11" s="34" customFormat="1" ht="13.5">
      <c r="A12" s="179">
        <v>3</v>
      </c>
      <c r="B12" s="38" t="s">
        <v>155</v>
      </c>
      <c r="C12" s="59">
        <v>20</v>
      </c>
      <c r="D12" s="59" t="s">
        <v>19</v>
      </c>
      <c r="E12" s="38"/>
      <c r="F12" s="43"/>
      <c r="G12" s="43">
        <f t="shared" si="0"/>
        <v>0</v>
      </c>
      <c r="H12" s="44">
        <f t="shared" si="1"/>
        <v>0</v>
      </c>
      <c r="I12" s="45">
        <f t="shared" si="2"/>
        <v>0</v>
      </c>
      <c r="J12" s="47"/>
      <c r="K12" s="132"/>
    </row>
    <row r="13" spans="1:11" s="34" customFormat="1" ht="13.5">
      <c r="A13" s="179">
        <v>4</v>
      </c>
      <c r="B13" s="38" t="s">
        <v>229</v>
      </c>
      <c r="C13" s="59">
        <v>8</v>
      </c>
      <c r="D13" s="59" t="s">
        <v>19</v>
      </c>
      <c r="E13" s="38"/>
      <c r="F13" s="43"/>
      <c r="G13" s="43">
        <f t="shared" si="0"/>
        <v>0</v>
      </c>
      <c r="H13" s="44">
        <f t="shared" si="1"/>
        <v>0</v>
      </c>
      <c r="I13" s="45">
        <f t="shared" si="2"/>
        <v>0</v>
      </c>
      <c r="J13" s="47"/>
      <c r="K13" s="132"/>
    </row>
    <row r="14" spans="1:11" s="34" customFormat="1" ht="13.5">
      <c r="A14" s="179">
        <v>5</v>
      </c>
      <c r="B14" s="38" t="s">
        <v>159</v>
      </c>
      <c r="C14" s="59">
        <v>10</v>
      </c>
      <c r="D14" s="59" t="s">
        <v>19</v>
      </c>
      <c r="E14" s="38"/>
      <c r="F14" s="43"/>
      <c r="G14" s="43">
        <f t="shared" si="0"/>
        <v>0</v>
      </c>
      <c r="H14" s="44">
        <f t="shared" si="1"/>
        <v>0</v>
      </c>
      <c r="I14" s="45">
        <f t="shared" si="2"/>
        <v>0</v>
      </c>
      <c r="J14" s="47"/>
      <c r="K14" s="132"/>
    </row>
    <row r="15" spans="1:11" s="34" customFormat="1" ht="13.5">
      <c r="A15" s="179">
        <v>6</v>
      </c>
      <c r="B15" s="38" t="s">
        <v>230</v>
      </c>
      <c r="C15" s="59">
        <v>3</v>
      </c>
      <c r="D15" s="59" t="s">
        <v>19</v>
      </c>
      <c r="E15" s="38"/>
      <c r="F15" s="43"/>
      <c r="G15" s="43">
        <f t="shared" si="0"/>
        <v>0</v>
      </c>
      <c r="H15" s="44">
        <f t="shared" si="1"/>
        <v>0</v>
      </c>
      <c r="I15" s="45">
        <f t="shared" si="2"/>
        <v>0</v>
      </c>
      <c r="J15" s="47"/>
      <c r="K15" s="132"/>
    </row>
    <row r="16" spans="1:11" s="34" customFormat="1" ht="13.5">
      <c r="A16" s="179">
        <v>7</v>
      </c>
      <c r="B16" s="38" t="s">
        <v>226</v>
      </c>
      <c r="C16" s="59">
        <v>20</v>
      </c>
      <c r="D16" s="59" t="s">
        <v>17</v>
      </c>
      <c r="E16" s="38"/>
      <c r="F16" s="43"/>
      <c r="G16" s="43">
        <f t="shared" si="0"/>
        <v>0</v>
      </c>
      <c r="H16" s="44">
        <f t="shared" si="1"/>
        <v>0</v>
      </c>
      <c r="I16" s="45">
        <f t="shared" si="2"/>
        <v>0</v>
      </c>
      <c r="J16" s="47"/>
      <c r="K16" s="132"/>
    </row>
    <row r="17" spans="1:11" s="34" customFormat="1" ht="13.5">
      <c r="A17" s="179">
        <v>8</v>
      </c>
      <c r="B17" s="38" t="s">
        <v>152</v>
      </c>
      <c r="C17" s="59">
        <v>20</v>
      </c>
      <c r="D17" s="59" t="s">
        <v>17</v>
      </c>
      <c r="E17" s="38"/>
      <c r="F17" s="43"/>
      <c r="G17" s="43">
        <f t="shared" si="0"/>
        <v>0</v>
      </c>
      <c r="H17" s="44">
        <f t="shared" si="1"/>
        <v>0</v>
      </c>
      <c r="I17" s="45">
        <f t="shared" si="2"/>
        <v>0</v>
      </c>
      <c r="J17" s="47"/>
      <c r="K17" s="132"/>
    </row>
    <row r="18" spans="1:11" s="34" customFormat="1" ht="13.5">
      <c r="A18" s="179">
        <v>9</v>
      </c>
      <c r="B18" s="38" t="s">
        <v>276</v>
      </c>
      <c r="C18" s="73">
        <v>10</v>
      </c>
      <c r="D18" s="59" t="s">
        <v>19</v>
      </c>
      <c r="E18" s="38"/>
      <c r="F18" s="43"/>
      <c r="G18" s="43">
        <f t="shared" si="0"/>
        <v>0</v>
      </c>
      <c r="H18" s="44">
        <f t="shared" si="1"/>
        <v>0</v>
      </c>
      <c r="I18" s="45">
        <f t="shared" si="2"/>
        <v>0</v>
      </c>
      <c r="J18" s="47"/>
      <c r="K18" s="132"/>
    </row>
    <row r="19" spans="1:11" s="34" customFormat="1" ht="13.5">
      <c r="A19" s="179">
        <v>10</v>
      </c>
      <c r="B19" s="38" t="s">
        <v>277</v>
      </c>
      <c r="C19" s="59">
        <v>50</v>
      </c>
      <c r="D19" s="59" t="s">
        <v>19</v>
      </c>
      <c r="E19" s="38"/>
      <c r="F19" s="43"/>
      <c r="G19" s="43">
        <f t="shared" si="0"/>
        <v>0</v>
      </c>
      <c r="H19" s="44">
        <f t="shared" si="1"/>
        <v>0</v>
      </c>
      <c r="I19" s="45">
        <f t="shared" si="2"/>
        <v>0</v>
      </c>
      <c r="J19" s="47"/>
      <c r="K19" s="132"/>
    </row>
    <row r="20" spans="1:11" s="34" customFormat="1" ht="13.5">
      <c r="A20" s="179">
        <v>11</v>
      </c>
      <c r="B20" s="38" t="s">
        <v>154</v>
      </c>
      <c r="C20" s="59">
        <v>25</v>
      </c>
      <c r="D20" s="59" t="s">
        <v>17</v>
      </c>
      <c r="E20" s="38"/>
      <c r="F20" s="43"/>
      <c r="G20" s="43">
        <f t="shared" si="0"/>
        <v>0</v>
      </c>
      <c r="H20" s="44">
        <f t="shared" si="1"/>
        <v>0</v>
      </c>
      <c r="I20" s="45">
        <f t="shared" si="2"/>
        <v>0</v>
      </c>
      <c r="J20" s="47"/>
      <c r="K20" s="132"/>
    </row>
    <row r="21" spans="1:11" s="34" customFormat="1" ht="13.5">
      <c r="A21" s="179">
        <v>12</v>
      </c>
      <c r="B21" s="38" t="s">
        <v>360</v>
      </c>
      <c r="C21" s="59">
        <v>10</v>
      </c>
      <c r="D21" s="59" t="s">
        <v>19</v>
      </c>
      <c r="E21" s="38"/>
      <c r="F21" s="43"/>
      <c r="G21" s="43">
        <f t="shared" si="0"/>
        <v>0</v>
      </c>
      <c r="H21" s="44">
        <f t="shared" si="1"/>
        <v>0</v>
      </c>
      <c r="I21" s="45">
        <f t="shared" si="2"/>
        <v>0</v>
      </c>
      <c r="J21" s="47"/>
      <c r="K21" s="132"/>
    </row>
    <row r="22" spans="1:11" s="34" customFormat="1" ht="13.5">
      <c r="A22" s="179">
        <v>13</v>
      </c>
      <c r="B22" s="38" t="s">
        <v>274</v>
      </c>
      <c r="C22" s="59">
        <v>40</v>
      </c>
      <c r="D22" s="59" t="s">
        <v>17</v>
      </c>
      <c r="E22" s="38"/>
      <c r="F22" s="43"/>
      <c r="G22" s="43">
        <f t="shared" si="0"/>
        <v>0</v>
      </c>
      <c r="H22" s="44">
        <f t="shared" si="1"/>
        <v>0</v>
      </c>
      <c r="I22" s="45">
        <f t="shared" si="2"/>
        <v>0</v>
      </c>
      <c r="J22" s="47"/>
      <c r="K22" s="132"/>
    </row>
    <row r="23" spans="1:11" s="34" customFormat="1" ht="13.5">
      <c r="A23" s="179">
        <v>14</v>
      </c>
      <c r="B23" s="38" t="s">
        <v>361</v>
      </c>
      <c r="C23" s="59">
        <v>25</v>
      </c>
      <c r="D23" s="59" t="s">
        <v>19</v>
      </c>
      <c r="E23" s="38"/>
      <c r="F23" s="43"/>
      <c r="G23" s="43">
        <f t="shared" si="0"/>
        <v>0</v>
      </c>
      <c r="H23" s="44">
        <f t="shared" si="1"/>
        <v>0</v>
      </c>
      <c r="I23" s="45">
        <f t="shared" si="2"/>
        <v>0</v>
      </c>
      <c r="J23" s="47"/>
      <c r="K23" s="132"/>
    </row>
    <row r="24" spans="1:11" s="34" customFormat="1" ht="13.5">
      <c r="A24" s="179">
        <v>15</v>
      </c>
      <c r="B24" s="38" t="s">
        <v>228</v>
      </c>
      <c r="C24" s="59">
        <v>25</v>
      </c>
      <c r="D24" s="59" t="s">
        <v>17</v>
      </c>
      <c r="E24" s="38"/>
      <c r="F24" s="43"/>
      <c r="G24" s="43">
        <f t="shared" si="0"/>
        <v>0</v>
      </c>
      <c r="H24" s="44">
        <f t="shared" si="1"/>
        <v>0</v>
      </c>
      <c r="I24" s="45">
        <f t="shared" si="2"/>
        <v>0</v>
      </c>
      <c r="J24" s="47"/>
      <c r="K24" s="132"/>
    </row>
    <row r="25" spans="1:11" s="34" customFormat="1" ht="13.5">
      <c r="A25" s="179">
        <v>16</v>
      </c>
      <c r="B25" s="38" t="s">
        <v>227</v>
      </c>
      <c r="C25" s="59">
        <v>10</v>
      </c>
      <c r="D25" s="59" t="s">
        <v>17</v>
      </c>
      <c r="E25" s="38"/>
      <c r="F25" s="43"/>
      <c r="G25" s="43">
        <f t="shared" si="0"/>
        <v>0</v>
      </c>
      <c r="H25" s="44">
        <f t="shared" si="1"/>
        <v>0</v>
      </c>
      <c r="I25" s="45">
        <f t="shared" si="2"/>
        <v>0</v>
      </c>
      <c r="J25" s="47"/>
      <c r="K25" s="132"/>
    </row>
    <row r="26" spans="1:11" s="34" customFormat="1" ht="13.5">
      <c r="A26" s="179">
        <v>17</v>
      </c>
      <c r="B26" s="38" t="s">
        <v>275</v>
      </c>
      <c r="C26" s="59">
        <v>8</v>
      </c>
      <c r="D26" s="59" t="s">
        <v>17</v>
      </c>
      <c r="E26" s="38"/>
      <c r="F26" s="43"/>
      <c r="G26" s="43">
        <f t="shared" si="0"/>
        <v>0</v>
      </c>
      <c r="H26" s="44">
        <f t="shared" si="1"/>
        <v>0</v>
      </c>
      <c r="I26" s="45">
        <f t="shared" si="2"/>
        <v>0</v>
      </c>
      <c r="J26" s="47"/>
      <c r="K26" s="132"/>
    </row>
    <row r="27" spans="1:11" s="34" customFormat="1" ht="13.5">
      <c r="A27" s="179">
        <v>18</v>
      </c>
      <c r="B27" s="38" t="s">
        <v>233</v>
      </c>
      <c r="C27" s="59">
        <v>10</v>
      </c>
      <c r="D27" s="59" t="s">
        <v>19</v>
      </c>
      <c r="E27" s="38"/>
      <c r="F27" s="43"/>
      <c r="G27" s="43">
        <f aca="true" t="shared" si="3" ref="G27:G42">C27*F27</f>
        <v>0</v>
      </c>
      <c r="H27" s="44">
        <f aca="true" t="shared" si="4" ref="H27:H42">G27*0.095</f>
        <v>0</v>
      </c>
      <c r="I27" s="45">
        <f aca="true" t="shared" si="5" ref="I27:I42">G27+H27</f>
        <v>0</v>
      </c>
      <c r="J27" s="47"/>
      <c r="K27" s="132"/>
    </row>
    <row r="28" spans="1:11" s="34" customFormat="1" ht="13.5">
      <c r="A28" s="179">
        <v>19</v>
      </c>
      <c r="B28" s="38" t="s">
        <v>278</v>
      </c>
      <c r="C28" s="59">
        <v>10</v>
      </c>
      <c r="D28" s="59" t="s">
        <v>17</v>
      </c>
      <c r="E28" s="38"/>
      <c r="F28" s="43"/>
      <c r="G28" s="43">
        <f t="shared" si="3"/>
        <v>0</v>
      </c>
      <c r="H28" s="44">
        <f t="shared" si="4"/>
        <v>0</v>
      </c>
      <c r="I28" s="45">
        <f t="shared" si="5"/>
        <v>0</v>
      </c>
      <c r="J28" s="47"/>
      <c r="K28" s="132"/>
    </row>
    <row r="29" spans="1:11" s="34" customFormat="1" ht="13.5">
      <c r="A29" s="179">
        <v>20</v>
      </c>
      <c r="B29" s="38" t="s">
        <v>362</v>
      </c>
      <c r="C29" s="59">
        <v>8</v>
      </c>
      <c r="D29" s="59" t="s">
        <v>17</v>
      </c>
      <c r="E29" s="38"/>
      <c r="F29" s="43"/>
      <c r="G29" s="43">
        <f t="shared" si="3"/>
        <v>0</v>
      </c>
      <c r="H29" s="44">
        <f t="shared" si="4"/>
        <v>0</v>
      </c>
      <c r="I29" s="45">
        <f t="shared" si="5"/>
        <v>0</v>
      </c>
      <c r="J29" s="47"/>
      <c r="K29" s="132"/>
    </row>
    <row r="30" spans="1:11" s="34" customFormat="1" ht="13.5">
      <c r="A30" s="179">
        <v>21</v>
      </c>
      <c r="B30" s="38" t="s">
        <v>376</v>
      </c>
      <c r="C30" s="59">
        <v>10</v>
      </c>
      <c r="D30" s="59" t="s">
        <v>19</v>
      </c>
      <c r="E30" s="38"/>
      <c r="F30" s="43"/>
      <c r="G30" s="43">
        <f t="shared" si="3"/>
        <v>0</v>
      </c>
      <c r="H30" s="44">
        <f t="shared" si="4"/>
        <v>0</v>
      </c>
      <c r="I30" s="45">
        <f t="shared" si="5"/>
        <v>0</v>
      </c>
      <c r="J30" s="47"/>
      <c r="K30" s="132"/>
    </row>
    <row r="31" spans="1:11" s="34" customFormat="1" ht="13.5">
      <c r="A31" s="179">
        <v>22</v>
      </c>
      <c r="B31" s="38" t="s">
        <v>232</v>
      </c>
      <c r="C31" s="59">
        <v>13</v>
      </c>
      <c r="D31" s="59" t="s">
        <v>19</v>
      </c>
      <c r="E31" s="38"/>
      <c r="F31" s="43"/>
      <c r="G31" s="43">
        <f t="shared" si="3"/>
        <v>0</v>
      </c>
      <c r="H31" s="44">
        <f t="shared" si="4"/>
        <v>0</v>
      </c>
      <c r="I31" s="45">
        <f t="shared" si="5"/>
        <v>0</v>
      </c>
      <c r="J31" s="47"/>
      <c r="K31" s="132"/>
    </row>
    <row r="32" spans="1:11" s="34" customFormat="1" ht="13.5">
      <c r="A32" s="179">
        <v>23</v>
      </c>
      <c r="B32" s="38" t="s">
        <v>153</v>
      </c>
      <c r="C32" s="59">
        <v>25</v>
      </c>
      <c r="D32" s="59" t="s">
        <v>17</v>
      </c>
      <c r="E32" s="38"/>
      <c r="F32" s="43"/>
      <c r="G32" s="43">
        <f t="shared" si="3"/>
        <v>0</v>
      </c>
      <c r="H32" s="44">
        <f t="shared" si="4"/>
        <v>0</v>
      </c>
      <c r="I32" s="45">
        <f t="shared" si="5"/>
        <v>0</v>
      </c>
      <c r="J32" s="47"/>
      <c r="K32" s="132"/>
    </row>
    <row r="33" spans="1:11" s="34" customFormat="1" ht="13.5">
      <c r="A33" s="179">
        <v>24</v>
      </c>
      <c r="B33" s="38" t="s">
        <v>363</v>
      </c>
      <c r="C33" s="59">
        <v>20</v>
      </c>
      <c r="D33" s="59" t="s">
        <v>19</v>
      </c>
      <c r="E33" s="38"/>
      <c r="F33" s="43"/>
      <c r="G33" s="43">
        <f t="shared" si="3"/>
        <v>0</v>
      </c>
      <c r="H33" s="44">
        <f t="shared" si="4"/>
        <v>0</v>
      </c>
      <c r="I33" s="45">
        <f t="shared" si="5"/>
        <v>0</v>
      </c>
      <c r="J33" s="47"/>
      <c r="K33" s="132"/>
    </row>
    <row r="34" spans="1:11" s="34" customFormat="1" ht="13.5">
      <c r="A34" s="179">
        <v>25</v>
      </c>
      <c r="B34" s="38" t="s">
        <v>237</v>
      </c>
      <c r="C34" s="59">
        <v>10</v>
      </c>
      <c r="D34" s="59" t="s">
        <v>19</v>
      </c>
      <c r="E34" s="38"/>
      <c r="F34" s="43"/>
      <c r="G34" s="43">
        <f t="shared" si="3"/>
        <v>0</v>
      </c>
      <c r="H34" s="44">
        <f t="shared" si="4"/>
        <v>0</v>
      </c>
      <c r="I34" s="45">
        <f t="shared" si="5"/>
        <v>0</v>
      </c>
      <c r="J34" s="47"/>
      <c r="K34" s="132"/>
    </row>
    <row r="35" spans="1:11" s="34" customFormat="1" ht="13.5">
      <c r="A35" s="179">
        <v>26</v>
      </c>
      <c r="B35" s="38" t="s">
        <v>364</v>
      </c>
      <c r="C35" s="59">
        <v>5</v>
      </c>
      <c r="D35" s="59" t="s">
        <v>19</v>
      </c>
      <c r="E35" s="38"/>
      <c r="F35" s="43"/>
      <c r="G35" s="43">
        <f t="shared" si="3"/>
        <v>0</v>
      </c>
      <c r="H35" s="44">
        <f t="shared" si="4"/>
        <v>0</v>
      </c>
      <c r="I35" s="45">
        <f t="shared" si="5"/>
        <v>0</v>
      </c>
      <c r="J35" s="47"/>
      <c r="K35" s="132"/>
    </row>
    <row r="36" spans="1:11" s="34" customFormat="1" ht="13.5">
      <c r="A36" s="179">
        <v>27</v>
      </c>
      <c r="B36" s="38" t="s">
        <v>157</v>
      </c>
      <c r="C36" s="59">
        <v>20</v>
      </c>
      <c r="D36" s="59" t="s">
        <v>19</v>
      </c>
      <c r="E36" s="38"/>
      <c r="F36" s="43"/>
      <c r="G36" s="43">
        <f t="shared" si="3"/>
        <v>0</v>
      </c>
      <c r="H36" s="44">
        <f t="shared" si="4"/>
        <v>0</v>
      </c>
      <c r="I36" s="45">
        <f t="shared" si="5"/>
        <v>0</v>
      </c>
      <c r="J36" s="47"/>
      <c r="K36" s="132"/>
    </row>
    <row r="37" spans="1:11" s="34" customFormat="1" ht="13.5">
      <c r="A37" s="179">
        <v>28</v>
      </c>
      <c r="B37" s="38" t="s">
        <v>150</v>
      </c>
      <c r="C37" s="59">
        <v>15</v>
      </c>
      <c r="D37" s="59" t="s">
        <v>17</v>
      </c>
      <c r="E37" s="38"/>
      <c r="F37" s="43"/>
      <c r="G37" s="43">
        <f t="shared" si="3"/>
        <v>0</v>
      </c>
      <c r="H37" s="44">
        <f t="shared" si="4"/>
        <v>0</v>
      </c>
      <c r="I37" s="45">
        <f t="shared" si="5"/>
        <v>0</v>
      </c>
      <c r="J37" s="47"/>
      <c r="K37" s="132"/>
    </row>
    <row r="38" spans="1:11" s="34" customFormat="1" ht="13.5">
      <c r="A38" s="179">
        <v>29</v>
      </c>
      <c r="B38" s="38" t="s">
        <v>223</v>
      </c>
      <c r="C38" s="59">
        <v>25</v>
      </c>
      <c r="D38" s="59" t="s">
        <v>17</v>
      </c>
      <c r="E38" s="38"/>
      <c r="F38" s="43"/>
      <c r="G38" s="43">
        <f t="shared" si="3"/>
        <v>0</v>
      </c>
      <c r="H38" s="44">
        <f t="shared" si="4"/>
        <v>0</v>
      </c>
      <c r="I38" s="45">
        <f t="shared" si="5"/>
        <v>0</v>
      </c>
      <c r="J38" s="47"/>
      <c r="K38" s="132"/>
    </row>
    <row r="39" spans="1:11" s="34" customFormat="1" ht="13.5">
      <c r="A39" s="179">
        <v>30</v>
      </c>
      <c r="B39" s="38" t="s">
        <v>151</v>
      </c>
      <c r="C39" s="59">
        <v>5</v>
      </c>
      <c r="D39" s="59" t="s">
        <v>17</v>
      </c>
      <c r="E39" s="38"/>
      <c r="F39" s="43"/>
      <c r="G39" s="43">
        <f t="shared" si="3"/>
        <v>0</v>
      </c>
      <c r="H39" s="44">
        <f t="shared" si="4"/>
        <v>0</v>
      </c>
      <c r="I39" s="45">
        <f t="shared" si="5"/>
        <v>0</v>
      </c>
      <c r="J39" s="47"/>
      <c r="K39" s="132"/>
    </row>
    <row r="40" spans="1:11" s="34" customFormat="1" ht="13.5">
      <c r="A40" s="179">
        <v>31</v>
      </c>
      <c r="B40" s="38" t="s">
        <v>224</v>
      </c>
      <c r="C40" s="59">
        <v>25</v>
      </c>
      <c r="D40" s="59" t="s">
        <v>17</v>
      </c>
      <c r="E40" s="38"/>
      <c r="F40" s="43"/>
      <c r="G40" s="43">
        <f t="shared" si="3"/>
        <v>0</v>
      </c>
      <c r="H40" s="44">
        <f t="shared" si="4"/>
        <v>0</v>
      </c>
      <c r="I40" s="45">
        <f t="shared" si="5"/>
        <v>0</v>
      </c>
      <c r="J40" s="47"/>
      <c r="K40" s="132"/>
    </row>
    <row r="41" spans="1:11" s="34" customFormat="1" ht="13.5">
      <c r="A41" s="179">
        <v>32</v>
      </c>
      <c r="B41" s="38" t="s">
        <v>234</v>
      </c>
      <c r="C41" s="59">
        <v>8</v>
      </c>
      <c r="D41" s="59" t="s">
        <v>19</v>
      </c>
      <c r="E41" s="38"/>
      <c r="F41" s="43"/>
      <c r="G41" s="43">
        <f t="shared" si="3"/>
        <v>0</v>
      </c>
      <c r="H41" s="44">
        <f t="shared" si="4"/>
        <v>0</v>
      </c>
      <c r="I41" s="45">
        <f t="shared" si="5"/>
        <v>0</v>
      </c>
      <c r="J41" s="47"/>
      <c r="K41" s="132"/>
    </row>
    <row r="42" spans="1:11" s="34" customFormat="1" ht="13.5">
      <c r="A42" s="179">
        <v>33</v>
      </c>
      <c r="B42" s="38" t="s">
        <v>236</v>
      </c>
      <c r="C42" s="59">
        <v>25</v>
      </c>
      <c r="D42" s="59" t="s">
        <v>19</v>
      </c>
      <c r="E42" s="38"/>
      <c r="F42" s="43"/>
      <c r="G42" s="43">
        <f t="shared" si="3"/>
        <v>0</v>
      </c>
      <c r="H42" s="44">
        <f t="shared" si="4"/>
        <v>0</v>
      </c>
      <c r="I42" s="45">
        <f t="shared" si="5"/>
        <v>0</v>
      </c>
      <c r="J42" s="47"/>
      <c r="K42" s="132"/>
    </row>
    <row r="43" spans="1:11" s="34" customFormat="1" ht="13.5">
      <c r="A43" s="179">
        <v>34</v>
      </c>
      <c r="B43" s="38" t="s">
        <v>235</v>
      </c>
      <c r="C43" s="59">
        <v>25</v>
      </c>
      <c r="D43" s="59" t="s">
        <v>19</v>
      </c>
      <c r="E43" s="38"/>
      <c r="F43" s="43"/>
      <c r="G43" s="43">
        <f aca="true" t="shared" si="6" ref="G43:G49">C43*F43</f>
        <v>0</v>
      </c>
      <c r="H43" s="44">
        <f aca="true" t="shared" si="7" ref="H43:H49">G43*0.095</f>
        <v>0</v>
      </c>
      <c r="I43" s="45">
        <f aca="true" t="shared" si="8" ref="I43:I49">G43+H43</f>
        <v>0</v>
      </c>
      <c r="J43" s="47"/>
      <c r="K43" s="132"/>
    </row>
    <row r="44" spans="1:11" s="34" customFormat="1" ht="13.5">
      <c r="A44" s="179">
        <v>35</v>
      </c>
      <c r="B44" s="38" t="s">
        <v>231</v>
      </c>
      <c r="C44" s="59">
        <v>20</v>
      </c>
      <c r="D44" s="59" t="s">
        <v>19</v>
      </c>
      <c r="E44" s="38"/>
      <c r="F44" s="43"/>
      <c r="G44" s="43">
        <f t="shared" si="6"/>
        <v>0</v>
      </c>
      <c r="H44" s="44">
        <f t="shared" si="7"/>
        <v>0</v>
      </c>
      <c r="I44" s="45">
        <f t="shared" si="8"/>
        <v>0</v>
      </c>
      <c r="J44" s="47"/>
      <c r="K44" s="132"/>
    </row>
    <row r="45" spans="1:11" s="34" customFormat="1" ht="13.5">
      <c r="A45" s="179">
        <v>36</v>
      </c>
      <c r="B45" s="38" t="s">
        <v>158</v>
      </c>
      <c r="C45" s="59">
        <v>50</v>
      </c>
      <c r="D45" s="59" t="s">
        <v>19</v>
      </c>
      <c r="E45" s="38"/>
      <c r="F45" s="43"/>
      <c r="G45" s="43">
        <f t="shared" si="6"/>
        <v>0</v>
      </c>
      <c r="H45" s="44">
        <f t="shared" si="7"/>
        <v>0</v>
      </c>
      <c r="I45" s="45">
        <f t="shared" si="8"/>
        <v>0</v>
      </c>
      <c r="J45" s="47"/>
      <c r="K45" s="132"/>
    </row>
    <row r="46" spans="1:11" s="34" customFormat="1" ht="13.5">
      <c r="A46" s="183">
        <v>37</v>
      </c>
      <c r="B46" s="38" t="s">
        <v>386</v>
      </c>
      <c r="C46" s="59">
        <v>20</v>
      </c>
      <c r="D46" s="59" t="s">
        <v>17</v>
      </c>
      <c r="E46" s="38"/>
      <c r="F46" s="43"/>
      <c r="G46" s="43">
        <f t="shared" si="6"/>
        <v>0</v>
      </c>
      <c r="H46" s="44">
        <f t="shared" si="7"/>
        <v>0</v>
      </c>
      <c r="I46" s="45">
        <f t="shared" si="8"/>
        <v>0</v>
      </c>
      <c r="J46" s="47"/>
      <c r="K46" s="132"/>
    </row>
    <row r="47" spans="1:11" s="34" customFormat="1" ht="13.5">
      <c r="A47" s="183">
        <v>38</v>
      </c>
      <c r="B47" s="38" t="s">
        <v>387</v>
      </c>
      <c r="C47" s="59">
        <v>5</v>
      </c>
      <c r="D47" s="59" t="s">
        <v>17</v>
      </c>
      <c r="E47" s="38"/>
      <c r="F47" s="43"/>
      <c r="G47" s="43">
        <f t="shared" si="6"/>
        <v>0</v>
      </c>
      <c r="H47" s="44">
        <f t="shared" si="7"/>
        <v>0</v>
      </c>
      <c r="I47" s="45">
        <f t="shared" si="8"/>
        <v>0</v>
      </c>
      <c r="J47" s="47"/>
      <c r="K47" s="132"/>
    </row>
    <row r="48" spans="1:11" s="34" customFormat="1" ht="13.5">
      <c r="A48" s="183">
        <v>39</v>
      </c>
      <c r="B48" s="38" t="s">
        <v>388</v>
      </c>
      <c r="C48" s="59">
        <v>3</v>
      </c>
      <c r="D48" s="59" t="s">
        <v>17</v>
      </c>
      <c r="E48" s="38"/>
      <c r="F48" s="43"/>
      <c r="G48" s="43">
        <f t="shared" si="6"/>
        <v>0</v>
      </c>
      <c r="H48" s="44">
        <f t="shared" si="7"/>
        <v>0</v>
      </c>
      <c r="I48" s="45">
        <f t="shared" si="8"/>
        <v>0</v>
      </c>
      <c r="J48" s="47"/>
      <c r="K48" s="132"/>
    </row>
    <row r="49" spans="1:11" s="34" customFormat="1" ht="13.5">
      <c r="A49" s="183">
        <v>40</v>
      </c>
      <c r="B49" s="38" t="s">
        <v>389</v>
      </c>
      <c r="C49" s="59">
        <v>3</v>
      </c>
      <c r="D49" s="59" t="s">
        <v>17</v>
      </c>
      <c r="E49" s="38"/>
      <c r="F49" s="43"/>
      <c r="G49" s="43">
        <f t="shared" si="6"/>
        <v>0</v>
      </c>
      <c r="H49" s="44">
        <f t="shared" si="7"/>
        <v>0</v>
      </c>
      <c r="I49" s="45">
        <f t="shared" si="8"/>
        <v>0</v>
      </c>
      <c r="J49" s="47"/>
      <c r="K49" s="132"/>
    </row>
    <row r="50" spans="1:11" ht="13.5">
      <c r="A50" s="159"/>
      <c r="B50" s="102" t="s">
        <v>190</v>
      </c>
      <c r="C50" s="160" t="s">
        <v>189</v>
      </c>
      <c r="D50" s="105" t="s">
        <v>189</v>
      </c>
      <c r="E50" s="105" t="s">
        <v>189</v>
      </c>
      <c r="F50" s="105" t="s">
        <v>189</v>
      </c>
      <c r="G50" s="105">
        <f>SUM(G10:G49)</f>
        <v>0</v>
      </c>
      <c r="H50" s="105">
        <f>SUM(H10:H49)</f>
        <v>0</v>
      </c>
      <c r="I50" s="106">
        <f>SUM(I10:I49)</f>
        <v>0</v>
      </c>
      <c r="J50" s="184">
        <f>SUM(J49:J49)</f>
        <v>0</v>
      </c>
      <c r="K50" s="161"/>
    </row>
    <row r="52" spans="1:10" ht="12.75">
      <c r="A52" s="193" t="s">
        <v>191</v>
      </c>
      <c r="B52" s="195"/>
      <c r="C52" s="9"/>
      <c r="D52" s="97"/>
      <c r="E52" s="5"/>
      <c r="F52" s="5"/>
      <c r="G52" s="5"/>
      <c r="H52" s="5"/>
      <c r="I52" s="5"/>
      <c r="J52" s="5"/>
    </row>
    <row r="53" spans="1:10" ht="27" customHeight="1">
      <c r="A53" s="187" t="s">
        <v>192</v>
      </c>
      <c r="B53" s="187"/>
      <c r="C53" s="187"/>
      <c r="D53" s="187"/>
      <c r="E53" s="187"/>
      <c r="F53" s="187"/>
      <c r="G53" s="187"/>
      <c r="H53" s="187"/>
      <c r="I53" s="187"/>
      <c r="J53" s="187"/>
    </row>
    <row r="54" spans="1:10" ht="12.75">
      <c r="A54" s="187" t="s">
        <v>193</v>
      </c>
      <c r="B54" s="187"/>
      <c r="C54" s="187"/>
      <c r="D54" s="187"/>
      <c r="E54" s="187"/>
      <c r="F54" s="187"/>
      <c r="G54" s="187"/>
      <c r="H54" s="187"/>
      <c r="I54" s="187"/>
      <c r="J54" s="187"/>
    </row>
    <row r="55" spans="1:10" ht="12.75">
      <c r="A55" s="187" t="s">
        <v>194</v>
      </c>
      <c r="B55" s="187"/>
      <c r="C55" s="187"/>
      <c r="D55" s="187"/>
      <c r="E55" s="187"/>
      <c r="F55" s="187"/>
      <c r="G55" s="187"/>
      <c r="H55" s="187"/>
      <c r="I55" s="187"/>
      <c r="J55" s="187"/>
    </row>
    <row r="56" spans="1:10" ht="12.75">
      <c r="A56" s="187" t="s">
        <v>195</v>
      </c>
      <c r="B56" s="187"/>
      <c r="C56" s="187"/>
      <c r="D56" s="187"/>
      <c r="E56" s="187"/>
      <c r="F56" s="187"/>
      <c r="G56" s="187"/>
      <c r="H56" s="187"/>
      <c r="I56" s="187"/>
      <c r="J56" s="187"/>
    </row>
    <row r="57" spans="1:10" ht="12.75">
      <c r="A57" s="187" t="s">
        <v>202</v>
      </c>
      <c r="B57" s="187"/>
      <c r="C57" s="187"/>
      <c r="D57" s="187"/>
      <c r="E57" s="187"/>
      <c r="F57" s="187"/>
      <c r="G57" s="187"/>
      <c r="H57" s="187"/>
      <c r="I57" s="187"/>
      <c r="J57" s="187"/>
    </row>
    <row r="58" spans="1:10" ht="12.75">
      <c r="A58" s="187" t="s">
        <v>203</v>
      </c>
      <c r="B58" s="187"/>
      <c r="C58" s="187"/>
      <c r="D58" s="187"/>
      <c r="E58" s="187"/>
      <c r="F58" s="187"/>
      <c r="G58" s="187"/>
      <c r="H58" s="187"/>
      <c r="I58" s="187"/>
      <c r="J58" s="187"/>
    </row>
    <row r="59" spans="1:10" s="110" customFormat="1" ht="12.75">
      <c r="A59" s="188" t="s">
        <v>204</v>
      </c>
      <c r="B59" s="188"/>
      <c r="C59" s="188"/>
      <c r="D59" s="188"/>
      <c r="E59" s="188"/>
      <c r="F59" s="188"/>
      <c r="G59" s="188"/>
      <c r="H59" s="188"/>
      <c r="I59" s="188"/>
      <c r="J59" s="188"/>
    </row>
    <row r="60" spans="1:10" s="6" customFormat="1" ht="12.75">
      <c r="A60" s="186" t="s">
        <v>396</v>
      </c>
      <c r="B60" s="186"/>
      <c r="C60" s="186"/>
      <c r="D60" s="186"/>
      <c r="E60" s="186"/>
      <c r="F60" s="186"/>
      <c r="G60" s="186"/>
      <c r="H60" s="186"/>
      <c r="I60" s="186"/>
      <c r="J60" s="186"/>
    </row>
    <row r="61" spans="1:10" s="6" customFormat="1" ht="12.75">
      <c r="A61" s="187" t="s">
        <v>205</v>
      </c>
      <c r="B61" s="187"/>
      <c r="C61" s="187"/>
      <c r="D61" s="187"/>
      <c r="E61" s="187"/>
      <c r="F61" s="187"/>
      <c r="G61" s="187"/>
      <c r="H61" s="187"/>
      <c r="I61" s="187"/>
      <c r="J61" s="187"/>
    </row>
    <row r="62" spans="1:10" s="6" customFormat="1" ht="12.75">
      <c r="A62" s="187" t="s">
        <v>401</v>
      </c>
      <c r="B62" s="187"/>
      <c r="C62" s="187"/>
      <c r="D62" s="187"/>
      <c r="E62" s="187"/>
      <c r="F62" s="187"/>
      <c r="G62" s="187"/>
      <c r="H62" s="187"/>
      <c r="I62" s="187"/>
      <c r="J62" s="187"/>
    </row>
    <row r="63" spans="1:10" ht="12.75">
      <c r="A63" s="187" t="s">
        <v>196</v>
      </c>
      <c r="B63" s="187"/>
      <c r="C63" s="187"/>
      <c r="D63" s="187"/>
      <c r="E63" s="187"/>
      <c r="F63" s="187"/>
      <c r="G63" s="187"/>
      <c r="H63" s="187"/>
      <c r="I63" s="187"/>
      <c r="J63" s="187"/>
    </row>
    <row r="64" s="16" customFormat="1" ht="12">
      <c r="B64" s="17"/>
    </row>
    <row r="65" spans="1:10" ht="12.75">
      <c r="A65" s="191" t="s">
        <v>197</v>
      </c>
      <c r="B65" s="191"/>
      <c r="C65" s="98" t="s">
        <v>198</v>
      </c>
      <c r="D65" s="97"/>
      <c r="E65" s="5"/>
      <c r="F65" s="99" t="s">
        <v>199</v>
      </c>
      <c r="G65" s="5"/>
      <c r="H65" s="5"/>
      <c r="I65" s="5"/>
      <c r="J65" s="5"/>
    </row>
    <row r="66" s="23" customFormat="1" ht="12.75"/>
    <row r="67" s="23" customFormat="1" ht="12.75"/>
  </sheetData>
  <sheetProtection/>
  <mergeCells count="15">
    <mergeCell ref="A65:B65"/>
    <mergeCell ref="A54:J54"/>
    <mergeCell ref="E3:I3"/>
    <mergeCell ref="A52:B52"/>
    <mergeCell ref="A60:J60"/>
    <mergeCell ref="A61:J61"/>
    <mergeCell ref="A62:J62"/>
    <mergeCell ref="A55:J55"/>
    <mergeCell ref="A56:J56"/>
    <mergeCell ref="A57:J57"/>
    <mergeCell ref="A58:J58"/>
    <mergeCell ref="A59:J59"/>
    <mergeCell ref="B6:F6"/>
    <mergeCell ref="A53:J53"/>
    <mergeCell ref="A63:J63"/>
  </mergeCells>
  <dataValidations count="1">
    <dataValidation type="whole" operator="equal" allowBlank="1" showInputMessage="1" showErrorMessage="1" sqref="J10:J49">
      <formula1>1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7">
      <selection activeCell="A27" sqref="A27:IV27"/>
    </sheetView>
  </sheetViews>
  <sheetFormatPr defaultColWidth="9.140625" defaultRowHeight="12.75"/>
  <cols>
    <col min="1" max="1" width="5.8515625" style="0" customWidth="1"/>
    <col min="2" max="2" width="30.00390625" style="0" customWidth="1"/>
    <col min="11" max="11" width="10.421875" style="0" customWidth="1"/>
  </cols>
  <sheetData>
    <row r="1" ht="12.75">
      <c r="C1" t="s">
        <v>200</v>
      </c>
    </row>
    <row r="3" spans="1:10" s="1" customFormat="1" ht="15.75">
      <c r="A3" s="1" t="s">
        <v>201</v>
      </c>
      <c r="B3" s="2"/>
      <c r="C3" s="11"/>
      <c r="D3" s="9"/>
      <c r="E3" s="185" t="s">
        <v>289</v>
      </c>
      <c r="F3" s="185"/>
      <c r="G3" s="185"/>
      <c r="H3" s="185"/>
      <c r="I3" s="185"/>
      <c r="J3" s="109"/>
    </row>
    <row r="5" spans="1:11" ht="13.5">
      <c r="A5" s="170"/>
      <c r="B5" s="171" t="s">
        <v>334</v>
      </c>
      <c r="C5" s="171"/>
      <c r="D5" s="171"/>
      <c r="E5" s="171"/>
      <c r="F5" s="171"/>
      <c r="G5" s="172"/>
      <c r="H5" s="172"/>
      <c r="I5" s="34"/>
      <c r="J5" s="149"/>
      <c r="K5" s="149"/>
    </row>
    <row r="6" spans="1:11" s="24" customFormat="1" ht="94.5">
      <c r="A6" s="155" t="s">
        <v>15</v>
      </c>
      <c r="B6" s="155" t="s">
        <v>13</v>
      </c>
      <c r="C6" s="154" t="s">
        <v>14</v>
      </c>
      <c r="D6" s="154" t="s">
        <v>375</v>
      </c>
      <c r="E6" s="157" t="s">
        <v>16</v>
      </c>
      <c r="F6" s="157" t="s">
        <v>79</v>
      </c>
      <c r="G6" s="157" t="s">
        <v>81</v>
      </c>
      <c r="H6" s="157" t="s">
        <v>80</v>
      </c>
      <c r="I6" s="157" t="s">
        <v>75</v>
      </c>
      <c r="J6" s="145" t="s">
        <v>394</v>
      </c>
      <c r="K6" s="145" t="s">
        <v>188</v>
      </c>
    </row>
    <row r="7" spans="1:11" s="24" customFormat="1" ht="27">
      <c r="A7" s="155">
        <v>1</v>
      </c>
      <c r="B7" s="154">
        <v>2</v>
      </c>
      <c r="C7" s="154">
        <v>3</v>
      </c>
      <c r="D7" s="154">
        <v>4</v>
      </c>
      <c r="E7" s="156">
        <v>5</v>
      </c>
      <c r="F7" s="156">
        <v>6</v>
      </c>
      <c r="G7" s="157" t="s">
        <v>82</v>
      </c>
      <c r="H7" s="156" t="s">
        <v>83</v>
      </c>
      <c r="I7" s="156" t="s">
        <v>78</v>
      </c>
      <c r="J7" s="158">
        <v>10</v>
      </c>
      <c r="K7" s="158">
        <v>11</v>
      </c>
    </row>
    <row r="8" spans="1:11" s="34" customFormat="1" ht="12.75" customHeight="1">
      <c r="A8" s="179">
        <v>1</v>
      </c>
      <c r="B8" s="38" t="s">
        <v>160</v>
      </c>
      <c r="C8" s="59">
        <v>10</v>
      </c>
      <c r="D8" s="59" t="s">
        <v>17</v>
      </c>
      <c r="E8" s="38"/>
      <c r="F8" s="43"/>
      <c r="G8" s="43">
        <f aca="true" t="shared" si="0" ref="G8:G14">C8*F8</f>
        <v>0</v>
      </c>
      <c r="H8" s="44">
        <f aca="true" t="shared" si="1" ref="H8:H14">G8*0.095</f>
        <v>0</v>
      </c>
      <c r="I8" s="45">
        <f aca="true" t="shared" si="2" ref="I8:I14">G8+H8</f>
        <v>0</v>
      </c>
      <c r="J8" s="38"/>
      <c r="K8" s="132"/>
    </row>
    <row r="9" spans="1:11" s="34" customFormat="1" ht="12.75" customHeight="1">
      <c r="A9" s="179">
        <v>2</v>
      </c>
      <c r="B9" s="38" t="s">
        <v>39</v>
      </c>
      <c r="C9" s="59">
        <v>10</v>
      </c>
      <c r="D9" s="59" t="s">
        <v>17</v>
      </c>
      <c r="E9" s="38"/>
      <c r="F9" s="43"/>
      <c r="G9" s="43">
        <f t="shared" si="0"/>
        <v>0</v>
      </c>
      <c r="H9" s="44">
        <f t="shared" si="1"/>
        <v>0</v>
      </c>
      <c r="I9" s="45">
        <f t="shared" si="2"/>
        <v>0</v>
      </c>
      <c r="J9" s="38"/>
      <c r="K9" s="132"/>
    </row>
    <row r="10" spans="1:11" s="34" customFormat="1" ht="12.75" customHeight="1">
      <c r="A10" s="179">
        <v>3</v>
      </c>
      <c r="B10" s="38" t="s">
        <v>40</v>
      </c>
      <c r="C10" s="59">
        <v>10</v>
      </c>
      <c r="D10" s="59" t="s">
        <v>17</v>
      </c>
      <c r="E10" s="38"/>
      <c r="F10" s="43"/>
      <c r="G10" s="43">
        <f t="shared" si="0"/>
        <v>0</v>
      </c>
      <c r="H10" s="44">
        <f t="shared" si="1"/>
        <v>0</v>
      </c>
      <c r="I10" s="45">
        <f t="shared" si="2"/>
        <v>0</v>
      </c>
      <c r="J10" s="38"/>
      <c r="K10" s="132"/>
    </row>
    <row r="11" spans="1:11" s="34" customFormat="1" ht="12.75" customHeight="1">
      <c r="A11" s="179">
        <v>4</v>
      </c>
      <c r="B11" s="38" t="s">
        <v>161</v>
      </c>
      <c r="C11" s="59">
        <v>20</v>
      </c>
      <c r="D11" s="59" t="s">
        <v>17</v>
      </c>
      <c r="E11" s="38"/>
      <c r="F11" s="43"/>
      <c r="G11" s="43">
        <f t="shared" si="0"/>
        <v>0</v>
      </c>
      <c r="H11" s="44">
        <f t="shared" si="1"/>
        <v>0</v>
      </c>
      <c r="I11" s="45">
        <f t="shared" si="2"/>
        <v>0</v>
      </c>
      <c r="J11" s="38"/>
      <c r="K11" s="132"/>
    </row>
    <row r="12" spans="1:11" s="34" customFormat="1" ht="12.75" customHeight="1">
      <c r="A12" s="179">
        <v>5</v>
      </c>
      <c r="B12" s="38" t="s">
        <v>70</v>
      </c>
      <c r="C12" s="59">
        <v>10</v>
      </c>
      <c r="D12" s="59" t="s">
        <v>17</v>
      </c>
      <c r="E12" s="38"/>
      <c r="F12" s="43"/>
      <c r="G12" s="43">
        <f t="shared" si="0"/>
        <v>0</v>
      </c>
      <c r="H12" s="44">
        <f t="shared" si="1"/>
        <v>0</v>
      </c>
      <c r="I12" s="45">
        <f t="shared" si="2"/>
        <v>0</v>
      </c>
      <c r="J12" s="38"/>
      <c r="K12" s="132"/>
    </row>
    <row r="13" spans="1:11" s="34" customFormat="1" ht="12.75" customHeight="1">
      <c r="A13" s="179">
        <v>6</v>
      </c>
      <c r="B13" s="38" t="s">
        <v>365</v>
      </c>
      <c r="C13" s="59">
        <v>50</v>
      </c>
      <c r="D13" s="59" t="s">
        <v>19</v>
      </c>
      <c r="E13" s="38"/>
      <c r="F13" s="43"/>
      <c r="G13" s="43">
        <f t="shared" si="0"/>
        <v>0</v>
      </c>
      <c r="H13" s="44">
        <f t="shared" si="1"/>
        <v>0</v>
      </c>
      <c r="I13" s="45">
        <f t="shared" si="2"/>
        <v>0</v>
      </c>
      <c r="J13" s="47"/>
      <c r="K13" s="132"/>
    </row>
    <row r="14" spans="1:11" s="34" customFormat="1" ht="12.75" customHeight="1">
      <c r="A14" s="179">
        <v>7</v>
      </c>
      <c r="B14" s="38" t="s">
        <v>162</v>
      </c>
      <c r="C14" s="59">
        <v>25</v>
      </c>
      <c r="D14" s="59" t="s">
        <v>17</v>
      </c>
      <c r="E14" s="38"/>
      <c r="F14" s="43"/>
      <c r="G14" s="43">
        <f t="shared" si="0"/>
        <v>0</v>
      </c>
      <c r="H14" s="44">
        <f t="shared" si="1"/>
        <v>0</v>
      </c>
      <c r="I14" s="45">
        <f t="shared" si="2"/>
        <v>0</v>
      </c>
      <c r="J14" s="38"/>
      <c r="K14" s="132"/>
    </row>
    <row r="15" spans="1:11" ht="13.5">
      <c r="A15" s="159"/>
      <c r="B15" s="102" t="s">
        <v>190</v>
      </c>
      <c r="C15" s="160" t="s">
        <v>189</v>
      </c>
      <c r="D15" s="105" t="s">
        <v>189</v>
      </c>
      <c r="E15" s="105" t="s">
        <v>189</v>
      </c>
      <c r="F15" s="105" t="s">
        <v>189</v>
      </c>
      <c r="G15" s="105">
        <f>SUM(G8:G14)</f>
        <v>0</v>
      </c>
      <c r="H15" s="105">
        <f>SUM(H8:H14)</f>
        <v>0</v>
      </c>
      <c r="I15" s="106">
        <f>SUM(I8:I14)</f>
        <v>0</v>
      </c>
      <c r="J15" s="184">
        <f>SUM(J14:J14)</f>
        <v>0</v>
      </c>
      <c r="K15" s="161"/>
    </row>
    <row r="17" spans="1:10" ht="12.75">
      <c r="A17" s="193" t="s">
        <v>191</v>
      </c>
      <c r="B17" s="195"/>
      <c r="C17" s="9"/>
      <c r="D17" s="97"/>
      <c r="E17" s="5"/>
      <c r="F17" s="5"/>
      <c r="G17" s="5"/>
      <c r="H17" s="5"/>
      <c r="I17" s="5"/>
      <c r="J17" s="5"/>
    </row>
    <row r="18" spans="1:10" ht="27" customHeight="1">
      <c r="A18" s="187" t="s">
        <v>192</v>
      </c>
      <c r="B18" s="187"/>
      <c r="C18" s="187"/>
      <c r="D18" s="187"/>
      <c r="E18" s="187"/>
      <c r="F18" s="187"/>
      <c r="G18" s="187"/>
      <c r="H18" s="187"/>
      <c r="I18" s="187"/>
      <c r="J18" s="187"/>
    </row>
    <row r="19" spans="1:10" ht="12.75">
      <c r="A19" s="187" t="s">
        <v>193</v>
      </c>
      <c r="B19" s="187"/>
      <c r="C19" s="187"/>
      <c r="D19" s="187"/>
      <c r="E19" s="187"/>
      <c r="F19" s="187"/>
      <c r="G19" s="187"/>
      <c r="H19" s="187"/>
      <c r="I19" s="187"/>
      <c r="J19" s="187"/>
    </row>
    <row r="20" spans="1:10" ht="12.75">
      <c r="A20" s="187" t="s">
        <v>194</v>
      </c>
      <c r="B20" s="187"/>
      <c r="C20" s="187"/>
      <c r="D20" s="187"/>
      <c r="E20" s="187"/>
      <c r="F20" s="187"/>
      <c r="G20" s="187"/>
      <c r="H20" s="187"/>
      <c r="I20" s="187"/>
      <c r="J20" s="187"/>
    </row>
    <row r="21" spans="1:10" ht="12.75">
      <c r="A21" s="187" t="s">
        <v>195</v>
      </c>
      <c r="B21" s="187"/>
      <c r="C21" s="187"/>
      <c r="D21" s="187"/>
      <c r="E21" s="187"/>
      <c r="F21" s="187"/>
      <c r="G21" s="187"/>
      <c r="H21" s="187"/>
      <c r="I21" s="187"/>
      <c r="J21" s="187"/>
    </row>
    <row r="22" spans="1:10" ht="12.75">
      <c r="A22" s="187" t="s">
        <v>202</v>
      </c>
      <c r="B22" s="187"/>
      <c r="C22" s="187"/>
      <c r="D22" s="187"/>
      <c r="E22" s="187"/>
      <c r="F22" s="187"/>
      <c r="G22" s="187"/>
      <c r="H22" s="187"/>
      <c r="I22" s="187"/>
      <c r="J22" s="187"/>
    </row>
    <row r="23" spans="1:10" ht="12.75">
      <c r="A23" s="187" t="s">
        <v>203</v>
      </c>
      <c r="B23" s="187"/>
      <c r="C23" s="187"/>
      <c r="D23" s="187"/>
      <c r="E23" s="187"/>
      <c r="F23" s="187"/>
      <c r="G23" s="187"/>
      <c r="H23" s="187"/>
      <c r="I23" s="187"/>
      <c r="J23" s="187"/>
    </row>
    <row r="24" spans="1:10" s="110" customFormat="1" ht="12.75">
      <c r="A24" s="188" t="s">
        <v>204</v>
      </c>
      <c r="B24" s="188"/>
      <c r="C24" s="188"/>
      <c r="D24" s="188"/>
      <c r="E24" s="188"/>
      <c r="F24" s="188"/>
      <c r="G24" s="188"/>
      <c r="H24" s="188"/>
      <c r="I24" s="188"/>
      <c r="J24" s="188"/>
    </row>
    <row r="25" spans="1:10" s="6" customFormat="1" ht="12.75">
      <c r="A25" s="186" t="s">
        <v>397</v>
      </c>
      <c r="B25" s="186"/>
      <c r="C25" s="186"/>
      <c r="D25" s="186"/>
      <c r="E25" s="186"/>
      <c r="F25" s="186"/>
      <c r="G25" s="186"/>
      <c r="H25" s="186"/>
      <c r="I25" s="186"/>
      <c r="J25" s="186"/>
    </row>
    <row r="26" spans="1:10" s="6" customFormat="1" ht="12.75">
      <c r="A26" s="187" t="s">
        <v>205</v>
      </c>
      <c r="B26" s="187"/>
      <c r="C26" s="187"/>
      <c r="D26" s="187"/>
      <c r="E26" s="187"/>
      <c r="F26" s="187"/>
      <c r="G26" s="187"/>
      <c r="H26" s="187"/>
      <c r="I26" s="187"/>
      <c r="J26" s="187"/>
    </row>
    <row r="27" spans="1:10" s="6" customFormat="1" ht="12.75">
      <c r="A27" s="187" t="s">
        <v>401</v>
      </c>
      <c r="B27" s="187"/>
      <c r="C27" s="187"/>
      <c r="D27" s="187"/>
      <c r="E27" s="187"/>
      <c r="F27" s="187"/>
      <c r="G27" s="187"/>
      <c r="H27" s="187"/>
      <c r="I27" s="187"/>
      <c r="J27" s="187"/>
    </row>
    <row r="28" spans="1:10" ht="12.75">
      <c r="A28" s="187" t="s">
        <v>196</v>
      </c>
      <c r="B28" s="187"/>
      <c r="C28" s="187"/>
      <c r="D28" s="187"/>
      <c r="E28" s="187"/>
      <c r="F28" s="187"/>
      <c r="G28" s="187"/>
      <c r="H28" s="187"/>
      <c r="I28" s="187"/>
      <c r="J28" s="187"/>
    </row>
    <row r="29" s="16" customFormat="1" ht="12">
      <c r="B29" s="17"/>
    </row>
    <row r="30" spans="1:10" ht="12.75">
      <c r="A30" s="191" t="s">
        <v>197</v>
      </c>
      <c r="B30" s="191"/>
      <c r="C30" s="98" t="s">
        <v>198</v>
      </c>
      <c r="D30" s="97"/>
      <c r="E30" s="5"/>
      <c r="F30" s="99" t="s">
        <v>199</v>
      </c>
      <c r="G30" s="5"/>
      <c r="H30" s="5"/>
      <c r="I30" s="5"/>
      <c r="J30" s="5"/>
    </row>
  </sheetData>
  <sheetProtection/>
  <mergeCells count="14">
    <mergeCell ref="A22:J22"/>
    <mergeCell ref="A23:J23"/>
    <mergeCell ref="E3:I3"/>
    <mergeCell ref="A17:B17"/>
    <mergeCell ref="A18:J18"/>
    <mergeCell ref="A19:J19"/>
    <mergeCell ref="A20:J20"/>
    <mergeCell ref="A21:J21"/>
    <mergeCell ref="A24:J24"/>
    <mergeCell ref="A25:J25"/>
    <mergeCell ref="A26:J26"/>
    <mergeCell ref="A27:J27"/>
    <mergeCell ref="A28:J28"/>
    <mergeCell ref="A30:B30"/>
  </mergeCells>
  <dataValidations count="1">
    <dataValidation type="whole" operator="equal" allowBlank="1" showInputMessage="1" showErrorMessage="1" sqref="J8">
      <formula1>1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2">
      <selection activeCell="A52" sqref="A52:IV52"/>
    </sheetView>
  </sheetViews>
  <sheetFormatPr defaultColWidth="9.140625" defaultRowHeight="12.75"/>
  <cols>
    <col min="1" max="1" width="5.00390625" style="20" customWidth="1"/>
    <col min="2" max="2" width="36.421875" style="0" customWidth="1"/>
    <col min="3" max="3" width="9.00390625" style="0" customWidth="1"/>
    <col min="4" max="4" width="7.8515625" style="0" customWidth="1"/>
    <col min="5" max="5" width="11.421875" style="0" customWidth="1"/>
    <col min="6" max="6" width="16.7109375" style="0" customWidth="1"/>
    <col min="7" max="7" width="13.421875" style="0" customWidth="1"/>
    <col min="8" max="8" width="14.7109375" style="0" customWidth="1"/>
    <col min="9" max="9" width="13.57421875" style="0" customWidth="1"/>
    <col min="11" max="11" width="10.8515625" style="0" customWidth="1"/>
  </cols>
  <sheetData>
    <row r="1" spans="1:3" ht="12.75">
      <c r="A1"/>
      <c r="C1" t="s">
        <v>200</v>
      </c>
    </row>
    <row r="2" ht="12.75">
      <c r="A2"/>
    </row>
    <row r="3" spans="1:10" s="1" customFormat="1" ht="15.75">
      <c r="A3" s="1" t="s">
        <v>201</v>
      </c>
      <c r="B3" s="2"/>
      <c r="C3" s="11"/>
      <c r="D3" s="9"/>
      <c r="E3" s="185" t="s">
        <v>289</v>
      </c>
      <c r="F3" s="185"/>
      <c r="G3" s="185"/>
      <c r="H3" s="185"/>
      <c r="I3" s="185"/>
      <c r="J3" s="109"/>
    </row>
    <row r="4" spans="1:9" ht="12.75">
      <c r="A4" s="19"/>
      <c r="B4" s="2"/>
      <c r="C4" s="9"/>
      <c r="D4" s="9"/>
      <c r="E4" s="1"/>
      <c r="F4" s="1"/>
      <c r="G4" s="1"/>
      <c r="H4" s="1"/>
      <c r="I4" s="1"/>
    </row>
    <row r="5" spans="1:11" ht="13.5">
      <c r="A5" s="170"/>
      <c r="B5" s="205" t="s">
        <v>335</v>
      </c>
      <c r="C5" s="205"/>
      <c r="D5" s="205"/>
      <c r="E5" s="205"/>
      <c r="F5" s="205"/>
      <c r="G5" s="205"/>
      <c r="H5" s="205"/>
      <c r="I5" s="205"/>
      <c r="J5" s="205"/>
      <c r="K5" s="149"/>
    </row>
    <row r="6" spans="1:11" s="24" customFormat="1" ht="94.5">
      <c r="A6" s="155" t="s">
        <v>15</v>
      </c>
      <c r="B6" s="155" t="s">
        <v>13</v>
      </c>
      <c r="C6" s="154" t="s">
        <v>14</v>
      </c>
      <c r="D6" s="154" t="s">
        <v>375</v>
      </c>
      <c r="E6" s="157" t="s">
        <v>16</v>
      </c>
      <c r="F6" s="157" t="s">
        <v>79</v>
      </c>
      <c r="G6" s="157" t="s">
        <v>81</v>
      </c>
      <c r="H6" s="157" t="s">
        <v>80</v>
      </c>
      <c r="I6" s="157" t="s">
        <v>75</v>
      </c>
      <c r="J6" s="145" t="s">
        <v>394</v>
      </c>
      <c r="K6" s="145" t="s">
        <v>188</v>
      </c>
    </row>
    <row r="7" spans="1:11" s="24" customFormat="1" ht="13.5">
      <c r="A7" s="155">
        <v>1</v>
      </c>
      <c r="B7" s="154">
        <v>2</v>
      </c>
      <c r="C7" s="154">
        <v>3</v>
      </c>
      <c r="D7" s="154">
        <v>4</v>
      </c>
      <c r="E7" s="156">
        <v>5</v>
      </c>
      <c r="F7" s="156">
        <v>6</v>
      </c>
      <c r="G7" s="157" t="s">
        <v>82</v>
      </c>
      <c r="H7" s="156" t="s">
        <v>83</v>
      </c>
      <c r="I7" s="156" t="s">
        <v>78</v>
      </c>
      <c r="J7" s="158">
        <v>10</v>
      </c>
      <c r="K7" s="158">
        <v>12</v>
      </c>
    </row>
    <row r="8" spans="1:11" s="48" customFormat="1" ht="15" customHeight="1">
      <c r="A8" s="174">
        <v>1</v>
      </c>
      <c r="B8" s="49" t="s">
        <v>141</v>
      </c>
      <c r="C8" s="50">
        <v>25</v>
      </c>
      <c r="D8" s="46" t="s">
        <v>19</v>
      </c>
      <c r="E8" s="26"/>
      <c r="F8" s="43"/>
      <c r="G8" s="43">
        <f aca="true" t="shared" si="0" ref="G8:G16">C8*F8</f>
        <v>0</v>
      </c>
      <c r="H8" s="44">
        <f aca="true" t="shared" si="1" ref="H8:H16">G8*0.095</f>
        <v>0</v>
      </c>
      <c r="I8" s="45">
        <f aca="true" t="shared" si="2" ref="I8:I16">G8+H8</f>
        <v>0</v>
      </c>
      <c r="J8" s="47"/>
      <c r="K8" s="82"/>
    </row>
    <row r="9" spans="1:11" s="48" customFormat="1" ht="13.5" customHeight="1">
      <c r="A9" s="174">
        <v>2</v>
      </c>
      <c r="B9" s="49" t="s">
        <v>33</v>
      </c>
      <c r="C9" s="50">
        <v>13</v>
      </c>
      <c r="D9" s="46" t="s">
        <v>17</v>
      </c>
      <c r="E9" s="26"/>
      <c r="F9" s="43"/>
      <c r="G9" s="43">
        <f t="shared" si="0"/>
        <v>0</v>
      </c>
      <c r="H9" s="44">
        <f t="shared" si="1"/>
        <v>0</v>
      </c>
      <c r="I9" s="45">
        <f t="shared" si="2"/>
        <v>0</v>
      </c>
      <c r="J9" s="47"/>
      <c r="K9" s="82"/>
    </row>
    <row r="10" spans="1:11" s="48" customFormat="1" ht="15.75" customHeight="1">
      <c r="A10" s="174">
        <v>3</v>
      </c>
      <c r="B10" s="49" t="s">
        <v>92</v>
      </c>
      <c r="C10" s="50">
        <v>25</v>
      </c>
      <c r="D10" s="46" t="s">
        <v>17</v>
      </c>
      <c r="E10" s="26"/>
      <c r="F10" s="43"/>
      <c r="G10" s="43">
        <f t="shared" si="0"/>
        <v>0</v>
      </c>
      <c r="H10" s="44">
        <f t="shared" si="1"/>
        <v>0</v>
      </c>
      <c r="I10" s="45">
        <f t="shared" si="2"/>
        <v>0</v>
      </c>
      <c r="J10" s="47"/>
      <c r="K10" s="82"/>
    </row>
    <row r="11" spans="1:11" s="48" customFormat="1" ht="15" customHeight="1">
      <c r="A11" s="174">
        <v>4</v>
      </c>
      <c r="B11" s="49" t="s">
        <v>32</v>
      </c>
      <c r="C11" s="50">
        <v>35</v>
      </c>
      <c r="D11" s="46" t="s">
        <v>17</v>
      </c>
      <c r="E11" s="26"/>
      <c r="F11" s="43"/>
      <c r="G11" s="43">
        <f t="shared" si="0"/>
        <v>0</v>
      </c>
      <c r="H11" s="44">
        <f t="shared" si="1"/>
        <v>0</v>
      </c>
      <c r="I11" s="45">
        <f t="shared" si="2"/>
        <v>0</v>
      </c>
      <c r="J11" s="47"/>
      <c r="K11" s="82"/>
    </row>
    <row r="12" spans="1:11" s="48" customFormat="1" ht="16.5" customHeight="1">
      <c r="A12" s="174">
        <v>5</v>
      </c>
      <c r="B12" s="49" t="s">
        <v>238</v>
      </c>
      <c r="C12" s="50">
        <v>25</v>
      </c>
      <c r="D12" s="46" t="s">
        <v>17</v>
      </c>
      <c r="E12" s="26"/>
      <c r="F12" s="43"/>
      <c r="G12" s="43">
        <f t="shared" si="0"/>
        <v>0</v>
      </c>
      <c r="H12" s="44">
        <f t="shared" si="1"/>
        <v>0</v>
      </c>
      <c r="I12" s="45">
        <f t="shared" si="2"/>
        <v>0</v>
      </c>
      <c r="J12" s="47"/>
      <c r="K12" s="82"/>
    </row>
    <row r="13" spans="1:11" s="48" customFormat="1" ht="16.5" customHeight="1">
      <c r="A13" s="174">
        <v>6</v>
      </c>
      <c r="B13" s="49" t="s">
        <v>31</v>
      </c>
      <c r="C13" s="50">
        <v>50</v>
      </c>
      <c r="D13" s="46" t="s">
        <v>17</v>
      </c>
      <c r="E13" s="26"/>
      <c r="F13" s="43"/>
      <c r="G13" s="43">
        <f t="shared" si="0"/>
        <v>0</v>
      </c>
      <c r="H13" s="44">
        <f t="shared" si="1"/>
        <v>0</v>
      </c>
      <c r="I13" s="45">
        <f t="shared" si="2"/>
        <v>0</v>
      </c>
      <c r="J13" s="47"/>
      <c r="K13" s="82"/>
    </row>
    <row r="14" spans="1:11" s="48" customFormat="1" ht="16.5" customHeight="1">
      <c r="A14" s="174">
        <v>7</v>
      </c>
      <c r="B14" s="49" t="s">
        <v>91</v>
      </c>
      <c r="C14" s="50">
        <v>100</v>
      </c>
      <c r="D14" s="46" t="s">
        <v>17</v>
      </c>
      <c r="E14" s="26"/>
      <c r="F14" s="43"/>
      <c r="G14" s="43">
        <f t="shared" si="0"/>
        <v>0</v>
      </c>
      <c r="H14" s="44">
        <f t="shared" si="1"/>
        <v>0</v>
      </c>
      <c r="I14" s="45">
        <f t="shared" si="2"/>
        <v>0</v>
      </c>
      <c r="J14" s="47"/>
      <c r="K14" s="82"/>
    </row>
    <row r="15" spans="1:11" s="48" customFormat="1" ht="13.5">
      <c r="A15" s="174">
        <v>8</v>
      </c>
      <c r="B15" s="49" t="s">
        <v>94</v>
      </c>
      <c r="C15" s="50">
        <v>50</v>
      </c>
      <c r="D15" s="46" t="s">
        <v>17</v>
      </c>
      <c r="E15" s="56"/>
      <c r="F15" s="43"/>
      <c r="G15" s="43">
        <f t="shared" si="0"/>
        <v>0</v>
      </c>
      <c r="H15" s="44">
        <f t="shared" si="1"/>
        <v>0</v>
      </c>
      <c r="I15" s="45">
        <f t="shared" si="2"/>
        <v>0</v>
      </c>
      <c r="J15" s="47"/>
      <c r="K15" s="82"/>
    </row>
    <row r="16" spans="1:11" s="48" customFormat="1" ht="13.5">
      <c r="A16" s="174">
        <v>9</v>
      </c>
      <c r="B16" s="49" t="s">
        <v>93</v>
      </c>
      <c r="C16" s="50">
        <v>25</v>
      </c>
      <c r="D16" s="46" t="s">
        <v>17</v>
      </c>
      <c r="E16" s="74"/>
      <c r="F16" s="43"/>
      <c r="G16" s="43">
        <f t="shared" si="0"/>
        <v>0</v>
      </c>
      <c r="H16" s="44">
        <f t="shared" si="1"/>
        <v>0</v>
      </c>
      <c r="I16" s="45">
        <f t="shared" si="2"/>
        <v>0</v>
      </c>
      <c r="J16" s="47"/>
      <c r="K16" s="82"/>
    </row>
    <row r="17" spans="1:11" s="48" customFormat="1" ht="16.5" customHeight="1">
      <c r="A17" s="174">
        <v>10</v>
      </c>
      <c r="B17" s="49" t="s">
        <v>378</v>
      </c>
      <c r="C17" s="55">
        <v>250</v>
      </c>
      <c r="D17" s="52" t="s">
        <v>19</v>
      </c>
      <c r="E17" s="26"/>
      <c r="F17" s="43"/>
      <c r="G17" s="43">
        <f>C17*F17</f>
        <v>0</v>
      </c>
      <c r="H17" s="44">
        <f>G17*0.095</f>
        <v>0</v>
      </c>
      <c r="I17" s="45">
        <f>G17+H17</f>
        <v>0</v>
      </c>
      <c r="J17" s="47"/>
      <c r="K17" s="82"/>
    </row>
    <row r="18" spans="1:11" s="48" customFormat="1" ht="16.5" customHeight="1">
      <c r="A18" s="174">
        <v>11</v>
      </c>
      <c r="B18" s="49" t="s">
        <v>379</v>
      </c>
      <c r="C18" s="50">
        <v>300</v>
      </c>
      <c r="D18" s="46" t="s">
        <v>19</v>
      </c>
      <c r="E18" s="26"/>
      <c r="F18" s="43"/>
      <c r="G18" s="43">
        <f aca="true" t="shared" si="3" ref="G18:G31">C18*F18</f>
        <v>0</v>
      </c>
      <c r="H18" s="44">
        <f aca="true" t="shared" si="4" ref="H18:H31">G18*0.095</f>
        <v>0</v>
      </c>
      <c r="I18" s="45">
        <f aca="true" t="shared" si="5" ref="I18:I31">G18+H18</f>
        <v>0</v>
      </c>
      <c r="J18" s="47"/>
      <c r="K18" s="82"/>
    </row>
    <row r="19" spans="1:11" s="48" customFormat="1" ht="16.5" customHeight="1">
      <c r="A19" s="174">
        <v>12</v>
      </c>
      <c r="B19" s="49" t="s">
        <v>295</v>
      </c>
      <c r="C19" s="55">
        <v>150</v>
      </c>
      <c r="D19" s="52" t="s">
        <v>19</v>
      </c>
      <c r="E19" s="56"/>
      <c r="F19" s="43"/>
      <c r="G19" s="43">
        <f>C19*F19</f>
        <v>0</v>
      </c>
      <c r="H19" s="44">
        <f>G19*0.095</f>
        <v>0</v>
      </c>
      <c r="I19" s="45">
        <f>G19+H19</f>
        <v>0</v>
      </c>
      <c r="J19" s="47"/>
      <c r="K19" s="82"/>
    </row>
    <row r="20" spans="1:11" s="48" customFormat="1" ht="16.5" customHeight="1">
      <c r="A20" s="174">
        <v>13</v>
      </c>
      <c r="B20" s="49" t="s">
        <v>296</v>
      </c>
      <c r="C20" s="55">
        <v>250</v>
      </c>
      <c r="D20" s="52" t="s">
        <v>19</v>
      </c>
      <c r="E20" s="56"/>
      <c r="F20" s="43"/>
      <c r="G20" s="43">
        <f>C20*F20</f>
        <v>0</v>
      </c>
      <c r="H20" s="44">
        <f>G20*0.095</f>
        <v>0</v>
      </c>
      <c r="I20" s="45">
        <f>G20+H20</f>
        <v>0</v>
      </c>
      <c r="J20" s="47"/>
      <c r="K20" s="82"/>
    </row>
    <row r="21" spans="1:11" s="48" customFormat="1" ht="16.5" customHeight="1">
      <c r="A21" s="174">
        <v>14</v>
      </c>
      <c r="B21" s="49" t="s">
        <v>297</v>
      </c>
      <c r="C21" s="55">
        <v>250</v>
      </c>
      <c r="D21" s="52" t="s">
        <v>19</v>
      </c>
      <c r="E21" s="56"/>
      <c r="F21" s="43"/>
      <c r="G21" s="43">
        <f>C21*F21</f>
        <v>0</v>
      </c>
      <c r="H21" s="44">
        <f>G21*0.095</f>
        <v>0</v>
      </c>
      <c r="I21" s="45">
        <f>G21+H21</f>
        <v>0</v>
      </c>
      <c r="J21" s="47"/>
      <c r="K21" s="82"/>
    </row>
    <row r="22" spans="1:11" s="48" customFormat="1" ht="16.5" customHeight="1">
      <c r="A22" s="174">
        <v>15</v>
      </c>
      <c r="B22" s="49" t="s">
        <v>298</v>
      </c>
      <c r="C22" s="55">
        <v>300</v>
      </c>
      <c r="D22" s="52" t="s">
        <v>19</v>
      </c>
      <c r="E22" s="56"/>
      <c r="F22" s="43"/>
      <c r="G22" s="43">
        <f>C22*F22</f>
        <v>0</v>
      </c>
      <c r="H22" s="44">
        <f>G22*0.095</f>
        <v>0</v>
      </c>
      <c r="I22" s="45">
        <f>G22+H22</f>
        <v>0</v>
      </c>
      <c r="J22" s="47"/>
      <c r="K22" s="82"/>
    </row>
    <row r="23" spans="1:11" s="48" customFormat="1" ht="16.5" customHeight="1">
      <c r="A23" s="174">
        <v>16</v>
      </c>
      <c r="B23" s="49" t="s">
        <v>239</v>
      </c>
      <c r="C23" s="55">
        <v>600</v>
      </c>
      <c r="D23" s="52" t="s">
        <v>19</v>
      </c>
      <c r="E23" s="56"/>
      <c r="F23" s="43"/>
      <c r="G23" s="43">
        <f t="shared" si="3"/>
        <v>0</v>
      </c>
      <c r="H23" s="44">
        <f t="shared" si="4"/>
        <v>0</v>
      </c>
      <c r="I23" s="45">
        <f t="shared" si="5"/>
        <v>0</v>
      </c>
      <c r="J23" s="47"/>
      <c r="K23" s="82"/>
    </row>
    <row r="24" spans="1:11" s="48" customFormat="1" ht="16.5" customHeight="1">
      <c r="A24" s="174">
        <v>17</v>
      </c>
      <c r="B24" s="49" t="s">
        <v>299</v>
      </c>
      <c r="C24" s="46">
        <v>300</v>
      </c>
      <c r="D24" s="46" t="s">
        <v>19</v>
      </c>
      <c r="E24" s="56"/>
      <c r="F24" s="43"/>
      <c r="G24" s="43">
        <f t="shared" si="3"/>
        <v>0</v>
      </c>
      <c r="H24" s="44">
        <f t="shared" si="4"/>
        <v>0</v>
      </c>
      <c r="I24" s="45">
        <f t="shared" si="5"/>
        <v>0</v>
      </c>
      <c r="J24" s="47"/>
      <c r="K24" s="82"/>
    </row>
    <row r="25" spans="1:11" s="48" customFormat="1" ht="16.5" customHeight="1">
      <c r="A25" s="174">
        <v>18</v>
      </c>
      <c r="B25" s="47" t="s">
        <v>144</v>
      </c>
      <c r="C25" s="65">
        <v>1000</v>
      </c>
      <c r="D25" s="65" t="s">
        <v>19</v>
      </c>
      <c r="E25" s="56"/>
      <c r="F25" s="43"/>
      <c r="G25" s="43">
        <f t="shared" si="3"/>
        <v>0</v>
      </c>
      <c r="H25" s="44">
        <f t="shared" si="4"/>
        <v>0</v>
      </c>
      <c r="I25" s="45">
        <f t="shared" si="5"/>
        <v>0</v>
      </c>
      <c r="J25" s="47"/>
      <c r="K25" s="82"/>
    </row>
    <row r="26" spans="1:11" s="48" customFormat="1" ht="16.5" customHeight="1">
      <c r="A26" s="174">
        <v>19</v>
      </c>
      <c r="B26" s="72" t="s">
        <v>143</v>
      </c>
      <c r="C26" s="55">
        <v>500</v>
      </c>
      <c r="D26" s="52" t="s">
        <v>19</v>
      </c>
      <c r="E26" s="56"/>
      <c r="F26" s="43"/>
      <c r="G26" s="43">
        <f t="shared" si="3"/>
        <v>0</v>
      </c>
      <c r="H26" s="44">
        <f t="shared" si="4"/>
        <v>0</v>
      </c>
      <c r="I26" s="45">
        <f t="shared" si="5"/>
        <v>0</v>
      </c>
      <c r="J26" s="47"/>
      <c r="K26" s="82"/>
    </row>
    <row r="27" spans="1:11" s="48" customFormat="1" ht="16.5" customHeight="1">
      <c r="A27" s="174">
        <v>20</v>
      </c>
      <c r="B27" s="49" t="s">
        <v>300</v>
      </c>
      <c r="C27" s="55">
        <v>150</v>
      </c>
      <c r="D27" s="52" t="s">
        <v>19</v>
      </c>
      <c r="E27" s="56"/>
      <c r="F27" s="43"/>
      <c r="G27" s="43">
        <f>C27*F27</f>
        <v>0</v>
      </c>
      <c r="H27" s="44">
        <f>G27*0.095</f>
        <v>0</v>
      </c>
      <c r="I27" s="45">
        <f>G27+H27</f>
        <v>0</v>
      </c>
      <c r="J27" s="47"/>
      <c r="K27" s="82"/>
    </row>
    <row r="28" spans="1:11" s="48" customFormat="1" ht="16.5" customHeight="1">
      <c r="A28" s="174">
        <v>21</v>
      </c>
      <c r="B28" s="49" t="s">
        <v>301</v>
      </c>
      <c r="C28" s="55">
        <v>150</v>
      </c>
      <c r="D28" s="52" t="s">
        <v>19</v>
      </c>
      <c r="E28" s="56"/>
      <c r="F28" s="43"/>
      <c r="G28" s="43">
        <f>C28*F28</f>
        <v>0</v>
      </c>
      <c r="H28" s="44">
        <f>G28*0.095</f>
        <v>0</v>
      </c>
      <c r="I28" s="45">
        <f>G28+H28</f>
        <v>0</v>
      </c>
      <c r="J28" s="47"/>
      <c r="K28" s="82"/>
    </row>
    <row r="29" spans="1:11" s="48" customFormat="1" ht="16.5" customHeight="1">
      <c r="A29" s="174">
        <v>22</v>
      </c>
      <c r="B29" s="49" t="s">
        <v>302</v>
      </c>
      <c r="C29" s="55">
        <v>500</v>
      </c>
      <c r="D29" s="52" t="s">
        <v>19</v>
      </c>
      <c r="E29" s="56"/>
      <c r="F29" s="43"/>
      <c r="G29" s="43">
        <f t="shared" si="3"/>
        <v>0</v>
      </c>
      <c r="H29" s="44">
        <f t="shared" si="4"/>
        <v>0</v>
      </c>
      <c r="I29" s="45">
        <f t="shared" si="5"/>
        <v>0</v>
      </c>
      <c r="J29" s="47"/>
      <c r="K29" s="82"/>
    </row>
    <row r="30" spans="1:11" s="48" customFormat="1" ht="16.5" customHeight="1">
      <c r="A30" s="174">
        <v>23</v>
      </c>
      <c r="B30" s="49" t="s">
        <v>303</v>
      </c>
      <c r="C30" s="46">
        <v>300</v>
      </c>
      <c r="D30" s="46" t="s">
        <v>19</v>
      </c>
      <c r="E30" s="56"/>
      <c r="F30" s="43"/>
      <c r="G30" s="43">
        <f t="shared" si="3"/>
        <v>0</v>
      </c>
      <c r="H30" s="44">
        <f t="shared" si="4"/>
        <v>0</v>
      </c>
      <c r="I30" s="45">
        <f t="shared" si="5"/>
        <v>0</v>
      </c>
      <c r="J30" s="47"/>
      <c r="K30" s="82"/>
    </row>
    <row r="31" spans="1:11" s="48" customFormat="1" ht="16.5" customHeight="1">
      <c r="A31" s="174">
        <v>24</v>
      </c>
      <c r="B31" s="72" t="s">
        <v>142</v>
      </c>
      <c r="C31" s="42">
        <v>600</v>
      </c>
      <c r="D31" s="42" t="s">
        <v>19</v>
      </c>
      <c r="E31" s="47"/>
      <c r="F31" s="43"/>
      <c r="G31" s="43">
        <f t="shared" si="3"/>
        <v>0</v>
      </c>
      <c r="H31" s="44">
        <f t="shared" si="4"/>
        <v>0</v>
      </c>
      <c r="I31" s="45">
        <f t="shared" si="5"/>
        <v>0</v>
      </c>
      <c r="J31" s="47"/>
      <c r="K31" s="82"/>
    </row>
    <row r="32" spans="1:11" s="48" customFormat="1" ht="13.5">
      <c r="A32" s="174">
        <v>25</v>
      </c>
      <c r="B32" s="66" t="s">
        <v>34</v>
      </c>
      <c r="C32" s="75">
        <v>400</v>
      </c>
      <c r="D32" s="76" t="s">
        <v>19</v>
      </c>
      <c r="E32" s="77"/>
      <c r="F32" s="22"/>
      <c r="G32" s="43">
        <f aca="true" t="shared" si="6" ref="G32:G39">C32*F32</f>
        <v>0</v>
      </c>
      <c r="H32" s="44">
        <f aca="true" t="shared" si="7" ref="H32:H39">G32*0.095</f>
        <v>0</v>
      </c>
      <c r="I32" s="45">
        <f aca="true" t="shared" si="8" ref="I32:I39">G32+H32</f>
        <v>0</v>
      </c>
      <c r="J32" s="38"/>
      <c r="K32" s="82"/>
    </row>
    <row r="33" spans="1:11" s="48" customFormat="1" ht="13.5">
      <c r="A33" s="174">
        <v>26</v>
      </c>
      <c r="B33" s="66" t="s">
        <v>145</v>
      </c>
      <c r="C33" s="78">
        <v>250</v>
      </c>
      <c r="D33" s="78" t="s">
        <v>19</v>
      </c>
      <c r="E33" s="77"/>
      <c r="F33" s="22"/>
      <c r="G33" s="43">
        <f t="shared" si="6"/>
        <v>0</v>
      </c>
      <c r="H33" s="44">
        <f t="shared" si="7"/>
        <v>0</v>
      </c>
      <c r="I33" s="45">
        <f t="shared" si="8"/>
        <v>0</v>
      </c>
      <c r="J33" s="38"/>
      <c r="K33" s="82"/>
    </row>
    <row r="34" spans="1:11" s="48" customFormat="1" ht="13.5">
      <c r="A34" s="174">
        <v>27</v>
      </c>
      <c r="B34" s="66" t="s">
        <v>304</v>
      </c>
      <c r="C34" s="75">
        <v>400</v>
      </c>
      <c r="D34" s="76" t="s">
        <v>19</v>
      </c>
      <c r="E34" s="77"/>
      <c r="F34" s="22"/>
      <c r="G34" s="43">
        <f t="shared" si="6"/>
        <v>0</v>
      </c>
      <c r="H34" s="44">
        <f t="shared" si="7"/>
        <v>0</v>
      </c>
      <c r="I34" s="45">
        <f t="shared" si="8"/>
        <v>0</v>
      </c>
      <c r="J34" s="38"/>
      <c r="K34" s="82"/>
    </row>
    <row r="35" spans="1:11" s="48" customFormat="1" ht="13.5">
      <c r="A35" s="174">
        <v>28</v>
      </c>
      <c r="B35" s="80" t="s">
        <v>147</v>
      </c>
      <c r="C35" s="79">
        <v>200</v>
      </c>
      <c r="D35" s="46" t="s">
        <v>19</v>
      </c>
      <c r="E35" s="38"/>
      <c r="F35" s="22"/>
      <c r="G35" s="43">
        <f t="shared" si="6"/>
        <v>0</v>
      </c>
      <c r="H35" s="44">
        <f t="shared" si="7"/>
        <v>0</v>
      </c>
      <c r="I35" s="45">
        <f t="shared" si="8"/>
        <v>0</v>
      </c>
      <c r="J35" s="38"/>
      <c r="K35" s="82"/>
    </row>
    <row r="36" spans="1:11" s="48" customFormat="1" ht="13.5">
      <c r="A36" s="174">
        <v>29</v>
      </c>
      <c r="B36" s="80" t="s">
        <v>146</v>
      </c>
      <c r="C36" s="79">
        <v>200</v>
      </c>
      <c r="D36" s="46" t="s">
        <v>19</v>
      </c>
      <c r="E36" s="38"/>
      <c r="F36" s="22"/>
      <c r="G36" s="22">
        <f t="shared" si="6"/>
        <v>0</v>
      </c>
      <c r="H36" s="69">
        <f t="shared" si="7"/>
        <v>0</v>
      </c>
      <c r="I36" s="70">
        <f t="shared" si="8"/>
        <v>0</v>
      </c>
      <c r="J36" s="38"/>
      <c r="K36" s="82"/>
    </row>
    <row r="37" spans="1:11" s="48" customFormat="1" ht="13.5">
      <c r="A37" s="181">
        <v>30</v>
      </c>
      <c r="B37" s="80" t="s">
        <v>380</v>
      </c>
      <c r="C37" s="79">
        <v>200</v>
      </c>
      <c r="D37" s="46" t="s">
        <v>19</v>
      </c>
      <c r="E37" s="38"/>
      <c r="F37" s="22"/>
      <c r="G37" s="22">
        <f t="shared" si="6"/>
        <v>0</v>
      </c>
      <c r="H37" s="69">
        <f t="shared" si="7"/>
        <v>0</v>
      </c>
      <c r="I37" s="70">
        <f t="shared" si="8"/>
        <v>0</v>
      </c>
      <c r="J37" s="38"/>
      <c r="K37" s="82"/>
    </row>
    <row r="38" spans="1:11" s="48" customFormat="1" ht="13.5">
      <c r="A38" s="181">
        <v>31</v>
      </c>
      <c r="B38" s="80" t="s">
        <v>381</v>
      </c>
      <c r="C38" s="79">
        <v>200</v>
      </c>
      <c r="D38" s="46" t="s">
        <v>19</v>
      </c>
      <c r="E38" s="38"/>
      <c r="F38" s="22"/>
      <c r="G38" s="22">
        <f t="shared" si="6"/>
        <v>0</v>
      </c>
      <c r="H38" s="69">
        <f t="shared" si="7"/>
        <v>0</v>
      </c>
      <c r="I38" s="70">
        <f t="shared" si="8"/>
        <v>0</v>
      </c>
      <c r="J38" s="38"/>
      <c r="K38" s="82"/>
    </row>
    <row r="39" spans="1:11" s="48" customFormat="1" ht="13.5">
      <c r="A39" s="181">
        <v>32</v>
      </c>
      <c r="B39" s="80" t="s">
        <v>382</v>
      </c>
      <c r="C39" s="79">
        <v>200</v>
      </c>
      <c r="D39" s="46" t="s">
        <v>17</v>
      </c>
      <c r="E39" s="38"/>
      <c r="F39" s="22"/>
      <c r="G39" s="22">
        <f t="shared" si="6"/>
        <v>0</v>
      </c>
      <c r="H39" s="69">
        <f t="shared" si="7"/>
        <v>0</v>
      </c>
      <c r="I39" s="70">
        <f t="shared" si="8"/>
        <v>0</v>
      </c>
      <c r="J39" s="38"/>
      <c r="K39" s="82"/>
    </row>
    <row r="40" spans="1:11" ht="13.5">
      <c r="A40" s="159"/>
      <c r="B40" s="102" t="s">
        <v>190</v>
      </c>
      <c r="C40" s="160" t="s">
        <v>189</v>
      </c>
      <c r="D40" s="105" t="s">
        <v>189</v>
      </c>
      <c r="E40" s="105" t="s">
        <v>189</v>
      </c>
      <c r="F40" s="105" t="s">
        <v>189</v>
      </c>
      <c r="G40" s="105">
        <f>SUM(G8:G39)</f>
        <v>0</v>
      </c>
      <c r="H40" s="105">
        <f>SUM(H8:H39)</f>
        <v>0</v>
      </c>
      <c r="I40" s="106">
        <f>SUM(I8:I39)</f>
        <v>0</v>
      </c>
      <c r="J40" s="184" t="e">
        <f>SUM(#REF!)</f>
        <v>#REF!</v>
      </c>
      <c r="K40" s="161"/>
    </row>
    <row r="41" ht="12.75">
      <c r="A41"/>
    </row>
    <row r="42" spans="1:10" ht="12.75">
      <c r="A42" s="193" t="s">
        <v>191</v>
      </c>
      <c r="B42" s="195"/>
      <c r="C42" s="9"/>
      <c r="D42" s="97"/>
      <c r="E42" s="5"/>
      <c r="F42" s="5"/>
      <c r="G42" s="5"/>
      <c r="H42" s="5"/>
      <c r="I42" s="5"/>
      <c r="J42" s="5"/>
    </row>
    <row r="43" spans="1:10" ht="27" customHeight="1">
      <c r="A43" s="187" t="s">
        <v>192</v>
      </c>
      <c r="B43" s="187"/>
      <c r="C43" s="187"/>
      <c r="D43" s="187"/>
      <c r="E43" s="187"/>
      <c r="F43" s="187"/>
      <c r="G43" s="187"/>
      <c r="H43" s="187"/>
      <c r="I43" s="187"/>
      <c r="J43" s="187"/>
    </row>
    <row r="44" spans="1:10" ht="12.75">
      <c r="A44" s="187" t="s">
        <v>193</v>
      </c>
      <c r="B44" s="187"/>
      <c r="C44" s="187"/>
      <c r="D44" s="187"/>
      <c r="E44" s="187"/>
      <c r="F44" s="187"/>
      <c r="G44" s="187"/>
      <c r="H44" s="187"/>
      <c r="I44" s="187"/>
      <c r="J44" s="187"/>
    </row>
    <row r="45" spans="1:10" ht="12.75">
      <c r="A45" s="187" t="s">
        <v>194</v>
      </c>
      <c r="B45" s="187"/>
      <c r="C45" s="187"/>
      <c r="D45" s="187"/>
      <c r="E45" s="187"/>
      <c r="F45" s="187"/>
      <c r="G45" s="187"/>
      <c r="H45" s="187"/>
      <c r="I45" s="187"/>
      <c r="J45" s="187"/>
    </row>
    <row r="46" spans="1:10" ht="12.75">
      <c r="A46" s="187" t="s">
        <v>195</v>
      </c>
      <c r="B46" s="187"/>
      <c r="C46" s="187"/>
      <c r="D46" s="187"/>
      <c r="E46" s="187"/>
      <c r="F46" s="187"/>
      <c r="G46" s="187"/>
      <c r="H46" s="187"/>
      <c r="I46" s="187"/>
      <c r="J46" s="187"/>
    </row>
    <row r="47" spans="1:10" ht="12.75">
      <c r="A47" s="187" t="s">
        <v>202</v>
      </c>
      <c r="B47" s="187"/>
      <c r="C47" s="187"/>
      <c r="D47" s="187"/>
      <c r="E47" s="187"/>
      <c r="F47" s="187"/>
      <c r="G47" s="187"/>
      <c r="H47" s="187"/>
      <c r="I47" s="187"/>
      <c r="J47" s="187"/>
    </row>
    <row r="48" spans="1:10" ht="12.75">
      <c r="A48" s="187" t="s">
        <v>203</v>
      </c>
      <c r="B48" s="187"/>
      <c r="C48" s="187"/>
      <c r="D48" s="187"/>
      <c r="E48" s="187"/>
      <c r="F48" s="187"/>
      <c r="G48" s="187"/>
      <c r="H48" s="187"/>
      <c r="I48" s="187"/>
      <c r="J48" s="187"/>
    </row>
    <row r="49" spans="1:10" s="110" customFormat="1" ht="12.75">
      <c r="A49" s="188" t="s">
        <v>204</v>
      </c>
      <c r="B49" s="188"/>
      <c r="C49" s="188"/>
      <c r="D49" s="188"/>
      <c r="E49" s="188"/>
      <c r="F49" s="188"/>
      <c r="G49" s="188"/>
      <c r="H49" s="188"/>
      <c r="I49" s="188"/>
      <c r="J49" s="188"/>
    </row>
    <row r="50" spans="1:10" s="6" customFormat="1" ht="12.75">
      <c r="A50" s="186" t="s">
        <v>397</v>
      </c>
      <c r="B50" s="186"/>
      <c r="C50" s="186"/>
      <c r="D50" s="186"/>
      <c r="E50" s="186"/>
      <c r="F50" s="186"/>
      <c r="G50" s="186"/>
      <c r="H50" s="186"/>
      <c r="I50" s="186"/>
      <c r="J50" s="186"/>
    </row>
    <row r="51" spans="1:10" s="6" customFormat="1" ht="12.75">
      <c r="A51" s="187" t="s">
        <v>205</v>
      </c>
      <c r="B51" s="187"/>
      <c r="C51" s="187"/>
      <c r="D51" s="187"/>
      <c r="E51" s="187"/>
      <c r="F51" s="187"/>
      <c r="G51" s="187"/>
      <c r="H51" s="187"/>
      <c r="I51" s="187"/>
      <c r="J51" s="187"/>
    </row>
    <row r="52" spans="1:10" s="6" customFormat="1" ht="12.75">
      <c r="A52" s="187" t="s">
        <v>401</v>
      </c>
      <c r="B52" s="187"/>
      <c r="C52" s="187"/>
      <c r="D52" s="187"/>
      <c r="E52" s="187"/>
      <c r="F52" s="187"/>
      <c r="G52" s="187"/>
      <c r="H52" s="187"/>
      <c r="I52" s="187"/>
      <c r="J52" s="187"/>
    </row>
    <row r="53" spans="1:10" ht="12.75">
      <c r="A53" s="187" t="s">
        <v>196</v>
      </c>
      <c r="B53" s="187"/>
      <c r="C53" s="187"/>
      <c r="D53" s="187"/>
      <c r="E53" s="187"/>
      <c r="F53" s="187"/>
      <c r="G53" s="187"/>
      <c r="H53" s="187"/>
      <c r="I53" s="187"/>
      <c r="J53" s="187"/>
    </row>
    <row r="54" s="16" customFormat="1" ht="12">
      <c r="B54" s="17"/>
    </row>
    <row r="55" spans="1:10" ht="12.75">
      <c r="A55" s="191" t="s">
        <v>197</v>
      </c>
      <c r="B55" s="191"/>
      <c r="C55" s="98" t="s">
        <v>198</v>
      </c>
      <c r="D55" s="97"/>
      <c r="E55" s="5"/>
      <c r="F55" s="99" t="s">
        <v>199</v>
      </c>
      <c r="G55" s="5"/>
      <c r="H55" s="5"/>
      <c r="I55" s="5"/>
      <c r="J55" s="5"/>
    </row>
  </sheetData>
  <sheetProtection/>
  <mergeCells count="15">
    <mergeCell ref="A52:J52"/>
    <mergeCell ref="A53:J53"/>
    <mergeCell ref="A55:B55"/>
    <mergeCell ref="A47:J47"/>
    <mergeCell ref="A48:J48"/>
    <mergeCell ref="A49:J49"/>
    <mergeCell ref="A50:J50"/>
    <mergeCell ref="A51:J51"/>
    <mergeCell ref="A43:J43"/>
    <mergeCell ref="A44:J44"/>
    <mergeCell ref="A45:J45"/>
    <mergeCell ref="A46:J46"/>
    <mergeCell ref="B5:J5"/>
    <mergeCell ref="E3:I3"/>
    <mergeCell ref="A42:B42"/>
  </mergeCells>
  <dataValidations count="1">
    <dataValidation type="whole" operator="equal" allowBlank="1" showInputMessage="1" showErrorMessage="1" sqref="J8:J39">
      <formula1>1</formula1>
    </dataValidation>
  </dataValidations>
  <printOptions/>
  <pageMargins left="0.7086614173228347" right="0.51" top="0.7480314960629921" bottom="0.7480314960629921" header="0.31496062992125984" footer="0.31496062992125984"/>
  <pageSetup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PageLayoutView="0" workbookViewId="0" topLeftCell="A79">
      <selection activeCell="A102" sqref="A102:IV102"/>
    </sheetView>
  </sheetViews>
  <sheetFormatPr defaultColWidth="9.140625" defaultRowHeight="12.75"/>
  <cols>
    <col min="1" max="1" width="4.57421875" style="0" customWidth="1"/>
    <col min="2" max="2" width="27.28125" style="0" customWidth="1"/>
    <col min="3" max="3" width="7.57421875" style="15" customWidth="1"/>
    <col min="4" max="4" width="7.57421875" style="0" customWidth="1"/>
    <col min="5" max="5" width="8.7109375" style="0" customWidth="1"/>
    <col min="6" max="6" width="13.421875" style="0" customWidth="1"/>
    <col min="7" max="7" width="16.421875" style="0" customWidth="1"/>
    <col min="8" max="8" width="16.140625" style="0" customWidth="1"/>
    <col min="9" max="9" width="14.28125" style="0" customWidth="1"/>
  </cols>
  <sheetData>
    <row r="1" ht="12.75">
      <c r="C1" t="s">
        <v>200</v>
      </c>
    </row>
    <row r="2" ht="12.75">
      <c r="C2"/>
    </row>
    <row r="3" spans="1:10" s="1" customFormat="1" ht="15.75">
      <c r="A3" s="1" t="s">
        <v>201</v>
      </c>
      <c r="B3" s="2"/>
      <c r="C3" s="11"/>
      <c r="D3" s="9"/>
      <c r="E3" s="185" t="s">
        <v>289</v>
      </c>
      <c r="F3" s="185"/>
      <c r="G3" s="185"/>
      <c r="H3" s="185"/>
      <c r="I3" s="185"/>
      <c r="J3" s="109"/>
    </row>
    <row r="6" spans="1:10" ht="18">
      <c r="A6" s="209"/>
      <c r="B6" s="209"/>
      <c r="C6" s="209"/>
      <c r="D6" s="209"/>
      <c r="E6" s="209"/>
      <c r="F6" s="209"/>
      <c r="G6" s="209"/>
      <c r="H6" s="209"/>
      <c r="I6" s="209"/>
      <c r="J6" s="1"/>
    </row>
    <row r="7" spans="1:11" ht="13.5">
      <c r="A7" s="165"/>
      <c r="B7" s="205" t="s">
        <v>336</v>
      </c>
      <c r="C7" s="205"/>
      <c r="D7" s="205"/>
      <c r="E7" s="205"/>
      <c r="F7" s="205"/>
      <c r="G7" s="205"/>
      <c r="H7" s="205"/>
      <c r="I7" s="205"/>
      <c r="J7" s="205"/>
      <c r="K7" s="149"/>
    </row>
    <row r="8" spans="1:11" s="24" customFormat="1" ht="94.5">
      <c r="A8" s="154" t="s">
        <v>15</v>
      </c>
      <c r="B8" s="155" t="s">
        <v>13</v>
      </c>
      <c r="C8" s="173" t="s">
        <v>14</v>
      </c>
      <c r="D8" s="154" t="s">
        <v>375</v>
      </c>
      <c r="E8" s="157" t="s">
        <v>16</v>
      </c>
      <c r="F8" s="157" t="s">
        <v>79</v>
      </c>
      <c r="G8" s="157" t="s">
        <v>81</v>
      </c>
      <c r="H8" s="157" t="s">
        <v>80</v>
      </c>
      <c r="I8" s="157" t="s">
        <v>75</v>
      </c>
      <c r="J8" s="145" t="s">
        <v>394</v>
      </c>
      <c r="K8" s="145" t="s">
        <v>188</v>
      </c>
    </row>
    <row r="9" spans="1:11" s="24" customFormat="1" ht="13.5">
      <c r="A9" s="154">
        <v>1</v>
      </c>
      <c r="B9" s="154">
        <v>2</v>
      </c>
      <c r="C9" s="173">
        <v>3</v>
      </c>
      <c r="D9" s="154">
        <v>4</v>
      </c>
      <c r="E9" s="156">
        <v>5</v>
      </c>
      <c r="F9" s="156">
        <v>6</v>
      </c>
      <c r="G9" s="157" t="s">
        <v>82</v>
      </c>
      <c r="H9" s="156" t="s">
        <v>83</v>
      </c>
      <c r="I9" s="156" t="s">
        <v>78</v>
      </c>
      <c r="J9" s="158">
        <v>10</v>
      </c>
      <c r="K9" s="148">
        <v>11</v>
      </c>
    </row>
    <row r="10" spans="1:11" s="48" customFormat="1" ht="13.5">
      <c r="A10" s="174">
        <v>1</v>
      </c>
      <c r="B10" s="120" t="s">
        <v>129</v>
      </c>
      <c r="C10" s="46">
        <v>3</v>
      </c>
      <c r="D10" s="46" t="s">
        <v>19</v>
      </c>
      <c r="E10" s="123"/>
      <c r="F10" s="43"/>
      <c r="G10" s="22">
        <f aca="true" t="shared" si="0" ref="G10:G21">C10*F10</f>
        <v>0</v>
      </c>
      <c r="H10" s="69">
        <f aca="true" t="shared" si="1" ref="H10:H21">G10*0.095</f>
        <v>0</v>
      </c>
      <c r="I10" s="70">
        <f aca="true" t="shared" si="2" ref="I10:I21">G10+H10</f>
        <v>0</v>
      </c>
      <c r="J10" s="47"/>
      <c r="K10" s="82"/>
    </row>
    <row r="11" spans="1:11" s="48" customFormat="1" ht="13.5">
      <c r="A11" s="174">
        <v>2</v>
      </c>
      <c r="B11" s="49" t="s">
        <v>130</v>
      </c>
      <c r="C11" s="46">
        <v>3</v>
      </c>
      <c r="D11" s="46" t="s">
        <v>19</v>
      </c>
      <c r="E11" s="123"/>
      <c r="F11" s="43"/>
      <c r="G11" s="22">
        <f t="shared" si="0"/>
        <v>0</v>
      </c>
      <c r="H11" s="69">
        <f t="shared" si="1"/>
        <v>0</v>
      </c>
      <c r="I11" s="70">
        <f t="shared" si="2"/>
        <v>0</v>
      </c>
      <c r="J11" s="47"/>
      <c r="K11" s="82"/>
    </row>
    <row r="12" spans="1:11" s="48" customFormat="1" ht="13.5">
      <c r="A12" s="174">
        <v>3</v>
      </c>
      <c r="B12" s="29" t="s">
        <v>279</v>
      </c>
      <c r="C12" s="81">
        <v>5</v>
      </c>
      <c r="D12" s="46" t="s">
        <v>19</v>
      </c>
      <c r="E12" s="51"/>
      <c r="F12" s="43"/>
      <c r="G12" s="22">
        <f t="shared" si="0"/>
        <v>0</v>
      </c>
      <c r="H12" s="69">
        <f t="shared" si="1"/>
        <v>0</v>
      </c>
      <c r="I12" s="70">
        <f t="shared" si="2"/>
        <v>0</v>
      </c>
      <c r="J12" s="47"/>
      <c r="K12" s="82"/>
    </row>
    <row r="13" spans="1:11" s="48" customFormat="1" ht="13.5">
      <c r="A13" s="174">
        <v>4</v>
      </c>
      <c r="B13" s="29" t="s">
        <v>139</v>
      </c>
      <c r="C13" s="81">
        <v>5</v>
      </c>
      <c r="D13" s="46" t="s">
        <v>19</v>
      </c>
      <c r="E13" s="51"/>
      <c r="F13" s="43"/>
      <c r="G13" s="22">
        <f t="shared" si="0"/>
        <v>0</v>
      </c>
      <c r="H13" s="69">
        <f t="shared" si="1"/>
        <v>0</v>
      </c>
      <c r="I13" s="70">
        <f t="shared" si="2"/>
        <v>0</v>
      </c>
      <c r="J13" s="47"/>
      <c r="K13" s="82"/>
    </row>
    <row r="14" spans="1:11" s="48" customFormat="1" ht="13.5">
      <c r="A14" s="174">
        <v>5</v>
      </c>
      <c r="B14" s="29" t="s">
        <v>122</v>
      </c>
      <c r="C14" s="81">
        <v>1</v>
      </c>
      <c r="D14" s="46" t="s">
        <v>19</v>
      </c>
      <c r="E14" s="51"/>
      <c r="F14" s="43"/>
      <c r="G14" s="22">
        <f t="shared" si="0"/>
        <v>0</v>
      </c>
      <c r="H14" s="69">
        <f t="shared" si="1"/>
        <v>0</v>
      </c>
      <c r="I14" s="70">
        <f t="shared" si="2"/>
        <v>0</v>
      </c>
      <c r="J14" s="47"/>
      <c r="K14" s="82"/>
    </row>
    <row r="15" spans="1:11" s="48" customFormat="1" ht="27">
      <c r="A15" s="174">
        <v>6</v>
      </c>
      <c r="B15" s="29" t="s">
        <v>10</v>
      </c>
      <c r="C15" s="81">
        <v>4</v>
      </c>
      <c r="D15" s="46" t="s">
        <v>17</v>
      </c>
      <c r="E15" s="51"/>
      <c r="F15" s="43"/>
      <c r="G15" s="22">
        <f t="shared" si="0"/>
        <v>0</v>
      </c>
      <c r="H15" s="69">
        <f t="shared" si="1"/>
        <v>0</v>
      </c>
      <c r="I15" s="70">
        <f t="shared" si="2"/>
        <v>0</v>
      </c>
      <c r="J15" s="47"/>
      <c r="K15" s="82"/>
    </row>
    <row r="16" spans="1:11" s="48" customFormat="1" ht="27">
      <c r="A16" s="174">
        <v>7</v>
      </c>
      <c r="B16" s="29" t="s">
        <v>113</v>
      </c>
      <c r="C16" s="81">
        <v>3</v>
      </c>
      <c r="D16" s="46" t="s">
        <v>17</v>
      </c>
      <c r="E16" s="51"/>
      <c r="F16" s="43"/>
      <c r="G16" s="22">
        <f t="shared" si="0"/>
        <v>0</v>
      </c>
      <c r="H16" s="69">
        <f t="shared" si="1"/>
        <v>0</v>
      </c>
      <c r="I16" s="70">
        <f t="shared" si="2"/>
        <v>0</v>
      </c>
      <c r="J16" s="47"/>
      <c r="K16" s="82"/>
    </row>
    <row r="17" spans="1:11" s="48" customFormat="1" ht="27">
      <c r="A17" s="174">
        <v>8</v>
      </c>
      <c r="B17" s="29" t="s">
        <v>280</v>
      </c>
      <c r="C17" s="81">
        <v>15</v>
      </c>
      <c r="D17" s="46" t="s">
        <v>17</v>
      </c>
      <c r="E17" s="51"/>
      <c r="F17" s="43"/>
      <c r="G17" s="22">
        <f t="shared" si="0"/>
        <v>0</v>
      </c>
      <c r="H17" s="69">
        <f t="shared" si="1"/>
        <v>0</v>
      </c>
      <c r="I17" s="70">
        <f t="shared" si="2"/>
        <v>0</v>
      </c>
      <c r="J17" s="47"/>
      <c r="K17" s="82"/>
    </row>
    <row r="18" spans="1:11" s="48" customFormat="1" ht="27">
      <c r="A18" s="174">
        <v>9</v>
      </c>
      <c r="B18" s="29" t="s">
        <v>9</v>
      </c>
      <c r="C18" s="81">
        <v>5</v>
      </c>
      <c r="D18" s="46" t="s">
        <v>17</v>
      </c>
      <c r="E18" s="51"/>
      <c r="F18" s="43"/>
      <c r="G18" s="22">
        <f t="shared" si="0"/>
        <v>0</v>
      </c>
      <c r="H18" s="69">
        <f t="shared" si="1"/>
        <v>0</v>
      </c>
      <c r="I18" s="70">
        <f t="shared" si="2"/>
        <v>0</v>
      </c>
      <c r="J18" s="47"/>
      <c r="K18" s="82"/>
    </row>
    <row r="19" spans="1:11" s="48" customFormat="1" ht="27">
      <c r="A19" s="174">
        <v>10</v>
      </c>
      <c r="B19" s="25" t="s">
        <v>114</v>
      </c>
      <c r="C19" s="81">
        <v>5</v>
      </c>
      <c r="D19" s="46" t="s">
        <v>17</v>
      </c>
      <c r="E19" s="51"/>
      <c r="F19" s="43"/>
      <c r="G19" s="22">
        <f t="shared" si="0"/>
        <v>0</v>
      </c>
      <c r="H19" s="69">
        <f t="shared" si="1"/>
        <v>0</v>
      </c>
      <c r="I19" s="70">
        <f t="shared" si="2"/>
        <v>0</v>
      </c>
      <c r="J19" s="47"/>
      <c r="K19" s="82"/>
    </row>
    <row r="20" spans="1:11" s="48" customFormat="1" ht="13.5">
      <c r="A20" s="174">
        <v>11</v>
      </c>
      <c r="B20" s="25" t="s">
        <v>117</v>
      </c>
      <c r="C20" s="81">
        <v>1</v>
      </c>
      <c r="D20" s="46" t="s">
        <v>17</v>
      </c>
      <c r="E20" s="51"/>
      <c r="F20" s="43"/>
      <c r="G20" s="22">
        <f t="shared" si="0"/>
        <v>0</v>
      </c>
      <c r="H20" s="69">
        <f t="shared" si="1"/>
        <v>0</v>
      </c>
      <c r="I20" s="70">
        <f t="shared" si="2"/>
        <v>0</v>
      </c>
      <c r="J20" s="47"/>
      <c r="K20" s="82"/>
    </row>
    <row r="21" spans="1:11" s="48" customFormat="1" ht="13.5">
      <c r="A21" s="174">
        <v>12</v>
      </c>
      <c r="B21" s="25" t="s">
        <v>112</v>
      </c>
      <c r="C21" s="81">
        <v>600</v>
      </c>
      <c r="D21" s="46" t="s">
        <v>19</v>
      </c>
      <c r="E21" s="51"/>
      <c r="F21" s="43"/>
      <c r="G21" s="22">
        <f t="shared" si="0"/>
        <v>0</v>
      </c>
      <c r="H21" s="69">
        <f t="shared" si="1"/>
        <v>0</v>
      </c>
      <c r="I21" s="70">
        <f t="shared" si="2"/>
        <v>0</v>
      </c>
      <c r="J21" s="47"/>
      <c r="K21" s="82"/>
    </row>
    <row r="22" spans="1:11" s="48" customFormat="1" ht="13.5">
      <c r="A22" s="174">
        <v>13</v>
      </c>
      <c r="B22" s="25" t="s">
        <v>110</v>
      </c>
      <c r="C22" s="81">
        <v>20</v>
      </c>
      <c r="D22" s="46" t="s">
        <v>19</v>
      </c>
      <c r="E22" s="51"/>
      <c r="F22" s="43"/>
      <c r="G22" s="22">
        <f aca="true" t="shared" si="3" ref="G22:G35">C22*F22</f>
        <v>0</v>
      </c>
      <c r="H22" s="69">
        <f aca="true" t="shared" si="4" ref="H22:H35">G22*0.095</f>
        <v>0</v>
      </c>
      <c r="I22" s="70">
        <f aca="true" t="shared" si="5" ref="I22:I35">G22+H22</f>
        <v>0</v>
      </c>
      <c r="J22" s="47"/>
      <c r="K22" s="82"/>
    </row>
    <row r="23" spans="1:11" s="48" customFormat="1" ht="27">
      <c r="A23" s="174">
        <v>14</v>
      </c>
      <c r="B23" s="25" t="s">
        <v>267</v>
      </c>
      <c r="C23" s="81">
        <v>4</v>
      </c>
      <c r="D23" s="46" t="s">
        <v>19</v>
      </c>
      <c r="E23" s="51"/>
      <c r="F23" s="43"/>
      <c r="G23" s="22">
        <f t="shared" si="3"/>
        <v>0</v>
      </c>
      <c r="H23" s="69">
        <f t="shared" si="4"/>
        <v>0</v>
      </c>
      <c r="I23" s="70">
        <f t="shared" si="5"/>
        <v>0</v>
      </c>
      <c r="J23" s="47"/>
      <c r="K23" s="82"/>
    </row>
    <row r="24" spans="1:11" s="48" customFormat="1" ht="13.5">
      <c r="A24" s="174">
        <v>15</v>
      </c>
      <c r="B24" s="25" t="s">
        <v>120</v>
      </c>
      <c r="C24" s="81">
        <v>1</v>
      </c>
      <c r="D24" s="46" t="s">
        <v>19</v>
      </c>
      <c r="E24" s="51"/>
      <c r="F24" s="43"/>
      <c r="G24" s="22">
        <f t="shared" si="3"/>
        <v>0</v>
      </c>
      <c r="H24" s="69">
        <f t="shared" si="4"/>
        <v>0</v>
      </c>
      <c r="I24" s="70">
        <f t="shared" si="5"/>
        <v>0</v>
      </c>
      <c r="J24" s="47"/>
      <c r="K24" s="82"/>
    </row>
    <row r="25" spans="1:11" s="48" customFormat="1" ht="13.5">
      <c r="A25" s="174">
        <v>16</v>
      </c>
      <c r="B25" s="120" t="s">
        <v>305</v>
      </c>
      <c r="C25" s="46">
        <v>5</v>
      </c>
      <c r="D25" s="46" t="s">
        <v>19</v>
      </c>
      <c r="E25" s="117"/>
      <c r="F25" s="43"/>
      <c r="G25" s="22">
        <f t="shared" si="3"/>
        <v>0</v>
      </c>
      <c r="H25" s="69">
        <f t="shared" si="4"/>
        <v>0</v>
      </c>
      <c r="I25" s="70">
        <f t="shared" si="5"/>
        <v>0</v>
      </c>
      <c r="J25" s="47"/>
      <c r="K25" s="82"/>
    </row>
    <row r="26" spans="1:11" s="48" customFormat="1" ht="21.75" customHeight="1">
      <c r="A26" s="174">
        <v>17</v>
      </c>
      <c r="B26" s="120" t="s">
        <v>306</v>
      </c>
      <c r="C26" s="46">
        <v>10</v>
      </c>
      <c r="D26" s="46" t="s">
        <v>19</v>
      </c>
      <c r="E26" s="117"/>
      <c r="F26" s="43"/>
      <c r="G26" s="22">
        <f t="shared" si="3"/>
        <v>0</v>
      </c>
      <c r="H26" s="69">
        <f t="shared" si="4"/>
        <v>0</v>
      </c>
      <c r="I26" s="70">
        <f t="shared" si="5"/>
        <v>0</v>
      </c>
      <c r="J26" s="47"/>
      <c r="K26" s="82"/>
    </row>
    <row r="27" spans="1:11" s="48" customFormat="1" ht="27">
      <c r="A27" s="174">
        <v>18</v>
      </c>
      <c r="B27" s="120" t="s">
        <v>307</v>
      </c>
      <c r="C27" s="46">
        <v>5</v>
      </c>
      <c r="D27" s="46" t="s">
        <v>19</v>
      </c>
      <c r="E27" s="117"/>
      <c r="F27" s="43"/>
      <c r="G27" s="22">
        <f t="shared" si="3"/>
        <v>0</v>
      </c>
      <c r="H27" s="69">
        <f t="shared" si="4"/>
        <v>0</v>
      </c>
      <c r="I27" s="70">
        <f t="shared" si="5"/>
        <v>0</v>
      </c>
      <c r="J27" s="47"/>
      <c r="K27" s="82"/>
    </row>
    <row r="28" spans="1:11" s="48" customFormat="1" ht="13.5">
      <c r="A28" s="174">
        <v>19</v>
      </c>
      <c r="B28" s="120" t="s">
        <v>308</v>
      </c>
      <c r="C28" s="46">
        <v>5</v>
      </c>
      <c r="D28" s="46" t="s">
        <v>19</v>
      </c>
      <c r="E28" s="117"/>
      <c r="F28" s="43"/>
      <c r="G28" s="22">
        <f t="shared" si="3"/>
        <v>0</v>
      </c>
      <c r="H28" s="69">
        <f t="shared" si="4"/>
        <v>0</v>
      </c>
      <c r="I28" s="70">
        <f t="shared" si="5"/>
        <v>0</v>
      </c>
      <c r="J28" s="47"/>
      <c r="K28" s="82"/>
    </row>
    <row r="29" spans="1:11" s="48" customFormat="1" ht="13.5" customHeight="1">
      <c r="A29" s="174">
        <v>20</v>
      </c>
      <c r="B29" s="120" t="s">
        <v>309</v>
      </c>
      <c r="C29" s="46">
        <v>1</v>
      </c>
      <c r="D29" s="46" t="s">
        <v>19</v>
      </c>
      <c r="E29" s="117"/>
      <c r="F29" s="43"/>
      <c r="G29" s="22">
        <f t="shared" si="3"/>
        <v>0</v>
      </c>
      <c r="H29" s="69">
        <f t="shared" si="4"/>
        <v>0</v>
      </c>
      <c r="I29" s="70">
        <f t="shared" si="5"/>
        <v>0</v>
      </c>
      <c r="J29" s="47"/>
      <c r="K29" s="82"/>
    </row>
    <row r="30" spans="1:11" s="48" customFormat="1" ht="15" customHeight="1">
      <c r="A30" s="174">
        <v>21</v>
      </c>
      <c r="B30" s="120" t="s">
        <v>310</v>
      </c>
      <c r="C30" s="46">
        <v>3</v>
      </c>
      <c r="D30" s="46" t="s">
        <v>19</v>
      </c>
      <c r="E30" s="117"/>
      <c r="F30" s="43"/>
      <c r="G30" s="22">
        <f t="shared" si="3"/>
        <v>0</v>
      </c>
      <c r="H30" s="69">
        <f t="shared" si="4"/>
        <v>0</v>
      </c>
      <c r="I30" s="70">
        <f t="shared" si="5"/>
        <v>0</v>
      </c>
      <c r="J30" s="47"/>
      <c r="K30" s="82"/>
    </row>
    <row r="31" spans="1:11" s="48" customFormat="1" ht="13.5">
      <c r="A31" s="174">
        <v>22</v>
      </c>
      <c r="B31" s="120" t="s">
        <v>311</v>
      </c>
      <c r="C31" s="46">
        <v>3</v>
      </c>
      <c r="D31" s="46" t="s">
        <v>17</v>
      </c>
      <c r="E31" s="51"/>
      <c r="F31" s="43"/>
      <c r="G31" s="22">
        <f t="shared" si="3"/>
        <v>0</v>
      </c>
      <c r="H31" s="69">
        <f t="shared" si="4"/>
        <v>0</v>
      </c>
      <c r="I31" s="70">
        <f t="shared" si="5"/>
        <v>0</v>
      </c>
      <c r="J31" s="47"/>
      <c r="K31" s="82"/>
    </row>
    <row r="32" spans="1:11" s="48" customFormat="1" ht="15" customHeight="1">
      <c r="A32" s="174">
        <v>23</v>
      </c>
      <c r="B32" s="25" t="s">
        <v>116</v>
      </c>
      <c r="C32" s="81">
        <v>1</v>
      </c>
      <c r="D32" s="46" t="s">
        <v>17</v>
      </c>
      <c r="E32" s="51"/>
      <c r="F32" s="43"/>
      <c r="G32" s="22">
        <f t="shared" si="3"/>
        <v>0</v>
      </c>
      <c r="H32" s="69">
        <f t="shared" si="4"/>
        <v>0</v>
      </c>
      <c r="I32" s="70">
        <f t="shared" si="5"/>
        <v>0</v>
      </c>
      <c r="J32" s="38"/>
      <c r="K32" s="82"/>
    </row>
    <row r="33" spans="1:11" s="48" customFormat="1" ht="27">
      <c r="A33" s="174">
        <v>24</v>
      </c>
      <c r="B33" s="25" t="s">
        <v>263</v>
      </c>
      <c r="C33" s="81">
        <v>10</v>
      </c>
      <c r="D33" s="46" t="s">
        <v>19</v>
      </c>
      <c r="E33" s="51"/>
      <c r="F33" s="43"/>
      <c r="G33" s="22">
        <f t="shared" si="3"/>
        <v>0</v>
      </c>
      <c r="H33" s="69">
        <f t="shared" si="4"/>
        <v>0</v>
      </c>
      <c r="I33" s="70">
        <f t="shared" si="5"/>
        <v>0</v>
      </c>
      <c r="J33" s="47"/>
      <c r="K33" s="82"/>
    </row>
    <row r="34" spans="1:11" s="48" customFormat="1" ht="13.5">
      <c r="A34" s="174">
        <v>25</v>
      </c>
      <c r="B34" s="25" t="s">
        <v>383</v>
      </c>
      <c r="C34" s="81">
        <v>50</v>
      </c>
      <c r="D34" s="46" t="s">
        <v>19</v>
      </c>
      <c r="E34" s="51"/>
      <c r="F34" s="43"/>
      <c r="G34" s="22">
        <f t="shared" si="3"/>
        <v>0</v>
      </c>
      <c r="H34" s="69">
        <f t="shared" si="4"/>
        <v>0</v>
      </c>
      <c r="I34" s="70">
        <f t="shared" si="5"/>
        <v>0</v>
      </c>
      <c r="J34" s="47"/>
      <c r="K34" s="82"/>
    </row>
    <row r="35" spans="1:11" s="48" customFormat="1" ht="13.5">
      <c r="A35" s="174">
        <v>26</v>
      </c>
      <c r="B35" s="25" t="s">
        <v>111</v>
      </c>
      <c r="C35" s="81">
        <v>25</v>
      </c>
      <c r="D35" s="46" t="s">
        <v>19</v>
      </c>
      <c r="E35" s="51"/>
      <c r="F35" s="43"/>
      <c r="G35" s="22">
        <f t="shared" si="3"/>
        <v>0</v>
      </c>
      <c r="H35" s="69">
        <f t="shared" si="4"/>
        <v>0</v>
      </c>
      <c r="I35" s="70">
        <f t="shared" si="5"/>
        <v>0</v>
      </c>
      <c r="J35" s="47"/>
      <c r="K35" s="82"/>
    </row>
    <row r="36" spans="1:11" s="48" customFormat="1" ht="13.5">
      <c r="A36" s="174">
        <v>27</v>
      </c>
      <c r="B36" s="25" t="s">
        <v>123</v>
      </c>
      <c r="C36" s="81">
        <v>3</v>
      </c>
      <c r="D36" s="46" t="s">
        <v>18</v>
      </c>
      <c r="E36" s="51"/>
      <c r="F36" s="43"/>
      <c r="G36" s="22">
        <f aca="true" t="shared" si="6" ref="G36:G45">C36*F36</f>
        <v>0</v>
      </c>
      <c r="H36" s="69">
        <f aca="true" t="shared" si="7" ref="H36:H45">G36*0.095</f>
        <v>0</v>
      </c>
      <c r="I36" s="70">
        <f aca="true" t="shared" si="8" ref="I36:I45">G36+H36</f>
        <v>0</v>
      </c>
      <c r="J36" s="47"/>
      <c r="K36" s="82"/>
    </row>
    <row r="37" spans="1:11" s="48" customFormat="1" ht="13.5">
      <c r="A37" s="174">
        <v>28</v>
      </c>
      <c r="B37" s="25" t="s">
        <v>124</v>
      </c>
      <c r="C37" s="81">
        <v>15</v>
      </c>
      <c r="D37" s="46" t="s">
        <v>18</v>
      </c>
      <c r="E37" s="51"/>
      <c r="F37" s="43"/>
      <c r="G37" s="22">
        <f t="shared" si="6"/>
        <v>0</v>
      </c>
      <c r="H37" s="69">
        <f t="shared" si="7"/>
        <v>0</v>
      </c>
      <c r="I37" s="70">
        <f t="shared" si="8"/>
        <v>0</v>
      </c>
      <c r="J37" s="47"/>
      <c r="K37" s="82"/>
    </row>
    <row r="38" spans="1:11" s="48" customFormat="1" ht="13.5">
      <c r="A38" s="174">
        <v>29</v>
      </c>
      <c r="B38" s="25" t="s">
        <v>281</v>
      </c>
      <c r="C38" s="81">
        <v>3</v>
      </c>
      <c r="D38" s="46" t="s">
        <v>19</v>
      </c>
      <c r="E38" s="51"/>
      <c r="F38" s="43"/>
      <c r="G38" s="22">
        <f t="shared" si="6"/>
        <v>0</v>
      </c>
      <c r="H38" s="69">
        <f t="shared" si="7"/>
        <v>0</v>
      </c>
      <c r="I38" s="70">
        <f t="shared" si="8"/>
        <v>0</v>
      </c>
      <c r="J38" s="47"/>
      <c r="K38" s="82"/>
    </row>
    <row r="39" spans="1:11" s="48" customFormat="1" ht="13.5">
      <c r="A39" s="174">
        <v>30</v>
      </c>
      <c r="B39" s="25" t="s">
        <v>118</v>
      </c>
      <c r="C39" s="81">
        <v>3</v>
      </c>
      <c r="D39" s="46" t="s">
        <v>19</v>
      </c>
      <c r="E39" s="123"/>
      <c r="F39" s="43"/>
      <c r="G39" s="22">
        <f t="shared" si="6"/>
        <v>0</v>
      </c>
      <c r="H39" s="69">
        <f t="shared" si="7"/>
        <v>0</v>
      </c>
      <c r="I39" s="70">
        <f t="shared" si="8"/>
        <v>0</v>
      </c>
      <c r="J39" s="47"/>
      <c r="K39" s="82"/>
    </row>
    <row r="40" spans="1:11" s="48" customFormat="1" ht="13.5">
      <c r="A40" s="174">
        <v>31</v>
      </c>
      <c r="B40" s="25" t="s">
        <v>119</v>
      </c>
      <c r="C40" s="81">
        <v>3</v>
      </c>
      <c r="D40" s="46" t="s">
        <v>19</v>
      </c>
      <c r="E40" s="51"/>
      <c r="F40" s="43"/>
      <c r="G40" s="22">
        <f t="shared" si="6"/>
        <v>0</v>
      </c>
      <c r="H40" s="69">
        <f t="shared" si="7"/>
        <v>0</v>
      </c>
      <c r="I40" s="70">
        <f t="shared" si="8"/>
        <v>0</v>
      </c>
      <c r="J40" s="47"/>
      <c r="K40" s="82"/>
    </row>
    <row r="41" spans="1:11" s="48" customFormat="1" ht="13.5">
      <c r="A41" s="174">
        <v>32</v>
      </c>
      <c r="B41" s="25" t="s">
        <v>368</v>
      </c>
      <c r="C41" s="81">
        <v>3</v>
      </c>
      <c r="D41" s="46" t="s">
        <v>19</v>
      </c>
      <c r="E41" s="51"/>
      <c r="F41" s="43"/>
      <c r="G41" s="22">
        <f t="shared" si="6"/>
        <v>0</v>
      </c>
      <c r="H41" s="69">
        <f t="shared" si="7"/>
        <v>0</v>
      </c>
      <c r="I41" s="70">
        <f t="shared" si="8"/>
        <v>0</v>
      </c>
      <c r="J41" s="47"/>
      <c r="K41" s="82"/>
    </row>
    <row r="42" spans="1:11" s="48" customFormat="1" ht="13.5">
      <c r="A42" s="174">
        <v>33</v>
      </c>
      <c r="B42" s="25" t="s">
        <v>136</v>
      </c>
      <c r="C42" s="46">
        <v>500</v>
      </c>
      <c r="D42" s="46" t="s">
        <v>19</v>
      </c>
      <c r="E42" s="51"/>
      <c r="F42" s="43"/>
      <c r="G42" s="22">
        <f t="shared" si="6"/>
        <v>0</v>
      </c>
      <c r="H42" s="69">
        <f t="shared" si="7"/>
        <v>0</v>
      </c>
      <c r="I42" s="70">
        <f t="shared" si="8"/>
        <v>0</v>
      </c>
      <c r="J42" s="47"/>
      <c r="K42" s="82"/>
    </row>
    <row r="43" spans="1:11" s="48" customFormat="1" ht="13.5">
      <c r="A43" s="174">
        <v>34</v>
      </c>
      <c r="B43" s="25" t="s">
        <v>125</v>
      </c>
      <c r="C43" s="81">
        <v>5</v>
      </c>
      <c r="D43" s="46" t="s">
        <v>19</v>
      </c>
      <c r="E43" s="51"/>
      <c r="F43" s="43"/>
      <c r="G43" s="22">
        <f t="shared" si="6"/>
        <v>0</v>
      </c>
      <c r="H43" s="69">
        <f t="shared" si="7"/>
        <v>0</v>
      </c>
      <c r="I43" s="70">
        <f t="shared" si="8"/>
        <v>0</v>
      </c>
      <c r="J43" s="47"/>
      <c r="K43" s="82"/>
    </row>
    <row r="44" spans="1:11" s="48" customFormat="1" ht="13.5">
      <c r="A44" s="174">
        <v>35</v>
      </c>
      <c r="B44" s="25" t="s">
        <v>282</v>
      </c>
      <c r="C44" s="81">
        <v>3</v>
      </c>
      <c r="D44" s="46" t="s">
        <v>19</v>
      </c>
      <c r="E44" s="51"/>
      <c r="F44" s="43"/>
      <c r="G44" s="22">
        <f t="shared" si="6"/>
        <v>0</v>
      </c>
      <c r="H44" s="69">
        <f t="shared" si="7"/>
        <v>0</v>
      </c>
      <c r="I44" s="70">
        <f t="shared" si="8"/>
        <v>0</v>
      </c>
      <c r="J44" s="47"/>
      <c r="K44" s="82"/>
    </row>
    <row r="45" spans="1:11" s="48" customFormat="1" ht="13.5">
      <c r="A45" s="174">
        <v>36</v>
      </c>
      <c r="B45" s="120" t="s">
        <v>135</v>
      </c>
      <c r="C45" s="46">
        <v>3</v>
      </c>
      <c r="D45" s="46" t="s">
        <v>19</v>
      </c>
      <c r="E45" s="123"/>
      <c r="F45" s="43"/>
      <c r="G45" s="22">
        <f t="shared" si="6"/>
        <v>0</v>
      </c>
      <c r="H45" s="69">
        <f t="shared" si="7"/>
        <v>0</v>
      </c>
      <c r="I45" s="70">
        <f t="shared" si="8"/>
        <v>0</v>
      </c>
      <c r="J45" s="47"/>
      <c r="K45" s="82"/>
    </row>
    <row r="46" spans="1:11" s="48" customFormat="1" ht="13.5">
      <c r="A46" s="174">
        <v>37</v>
      </c>
      <c r="B46" s="120" t="s">
        <v>133</v>
      </c>
      <c r="C46" s="46">
        <v>200</v>
      </c>
      <c r="D46" s="46" t="s">
        <v>18</v>
      </c>
      <c r="E46" s="123"/>
      <c r="F46" s="43"/>
      <c r="G46" s="22">
        <f aca="true" t="shared" si="9" ref="G46:G56">C46*F46</f>
        <v>0</v>
      </c>
      <c r="H46" s="69">
        <f aca="true" t="shared" si="10" ref="H46:H56">G46*0.095</f>
        <v>0</v>
      </c>
      <c r="I46" s="70">
        <f aca="true" t="shared" si="11" ref="I46:I56">G46+H46</f>
        <v>0</v>
      </c>
      <c r="J46" s="47"/>
      <c r="K46" s="82"/>
    </row>
    <row r="47" spans="1:11" s="48" customFormat="1" ht="13.5">
      <c r="A47" s="174">
        <v>38</v>
      </c>
      <c r="B47" s="49" t="s">
        <v>134</v>
      </c>
      <c r="C47" s="46">
        <v>5</v>
      </c>
      <c r="D47" s="46" t="s">
        <v>19</v>
      </c>
      <c r="E47" s="26"/>
      <c r="F47" s="43"/>
      <c r="G47" s="22">
        <f t="shared" si="9"/>
        <v>0</v>
      </c>
      <c r="H47" s="69">
        <f t="shared" si="10"/>
        <v>0</v>
      </c>
      <c r="I47" s="70">
        <f t="shared" si="11"/>
        <v>0</v>
      </c>
      <c r="J47" s="47"/>
      <c r="K47" s="82"/>
    </row>
    <row r="48" spans="1:11" s="48" customFormat="1" ht="13.5">
      <c r="A48" s="174">
        <v>39</v>
      </c>
      <c r="B48" s="120" t="s">
        <v>132</v>
      </c>
      <c r="C48" s="46">
        <v>200</v>
      </c>
      <c r="D48" s="46" t="s">
        <v>18</v>
      </c>
      <c r="E48" s="117"/>
      <c r="F48" s="43"/>
      <c r="G48" s="22">
        <f t="shared" si="9"/>
        <v>0</v>
      </c>
      <c r="H48" s="69">
        <f t="shared" si="10"/>
        <v>0</v>
      </c>
      <c r="I48" s="70">
        <f t="shared" si="11"/>
        <v>0</v>
      </c>
      <c r="J48" s="47"/>
      <c r="K48" s="82"/>
    </row>
    <row r="49" spans="1:11" s="48" customFormat="1" ht="27">
      <c r="A49" s="174">
        <v>40</v>
      </c>
      <c r="B49" s="49" t="s">
        <v>131</v>
      </c>
      <c r="C49" s="46">
        <v>1</v>
      </c>
      <c r="D49" s="46" t="s">
        <v>19</v>
      </c>
      <c r="E49" s="26"/>
      <c r="F49" s="43"/>
      <c r="G49" s="22">
        <f t="shared" si="9"/>
        <v>0</v>
      </c>
      <c r="H49" s="69">
        <f t="shared" si="10"/>
        <v>0</v>
      </c>
      <c r="I49" s="70">
        <f t="shared" si="11"/>
        <v>0</v>
      </c>
      <c r="J49" s="47"/>
      <c r="K49" s="82"/>
    </row>
    <row r="50" spans="1:11" s="48" customFormat="1" ht="13.5">
      <c r="A50" s="174">
        <v>41</v>
      </c>
      <c r="B50" s="29" t="s">
        <v>71</v>
      </c>
      <c r="C50" s="81">
        <v>1</v>
      </c>
      <c r="D50" s="46" t="s">
        <v>17</v>
      </c>
      <c r="E50" s="62"/>
      <c r="F50" s="43"/>
      <c r="G50" s="22">
        <f t="shared" si="9"/>
        <v>0</v>
      </c>
      <c r="H50" s="69">
        <f t="shared" si="10"/>
        <v>0</v>
      </c>
      <c r="I50" s="70">
        <f t="shared" si="11"/>
        <v>0</v>
      </c>
      <c r="J50" s="47"/>
      <c r="K50" s="82"/>
    </row>
    <row r="51" spans="1:11" s="48" customFormat="1" ht="15" customHeight="1">
      <c r="A51" s="174">
        <v>42</v>
      </c>
      <c r="B51" s="49" t="s">
        <v>127</v>
      </c>
      <c r="C51" s="46">
        <v>800</v>
      </c>
      <c r="D51" s="46" t="s">
        <v>19</v>
      </c>
      <c r="E51" s="62"/>
      <c r="F51" s="43"/>
      <c r="G51" s="22">
        <f t="shared" si="9"/>
        <v>0</v>
      </c>
      <c r="H51" s="69">
        <f t="shared" si="10"/>
        <v>0</v>
      </c>
      <c r="I51" s="70">
        <f t="shared" si="11"/>
        <v>0</v>
      </c>
      <c r="J51" s="47"/>
      <c r="K51" s="82"/>
    </row>
    <row r="52" spans="1:11" s="48" customFormat="1" ht="27">
      <c r="A52" s="174">
        <v>43</v>
      </c>
      <c r="B52" s="49" t="s">
        <v>128</v>
      </c>
      <c r="C52" s="46">
        <v>1050</v>
      </c>
      <c r="D52" s="46" t="s">
        <v>19</v>
      </c>
      <c r="E52" s="62"/>
      <c r="F52" s="43"/>
      <c r="G52" s="22">
        <f t="shared" si="9"/>
        <v>0</v>
      </c>
      <c r="H52" s="69">
        <f t="shared" si="10"/>
        <v>0</v>
      </c>
      <c r="I52" s="70">
        <f t="shared" si="11"/>
        <v>0</v>
      </c>
      <c r="J52" s="47"/>
      <c r="K52" s="82"/>
    </row>
    <row r="53" spans="1:11" s="48" customFormat="1" ht="13.5">
      <c r="A53" s="174">
        <v>44</v>
      </c>
      <c r="B53" s="49" t="s">
        <v>252</v>
      </c>
      <c r="C53" s="46">
        <v>550</v>
      </c>
      <c r="D53" s="46" t="s">
        <v>19</v>
      </c>
      <c r="E53" s="43"/>
      <c r="F53" s="43"/>
      <c r="G53" s="22">
        <f t="shared" si="9"/>
        <v>0</v>
      </c>
      <c r="H53" s="69">
        <f t="shared" si="10"/>
        <v>0</v>
      </c>
      <c r="I53" s="70">
        <f t="shared" si="11"/>
        <v>0</v>
      </c>
      <c r="J53" s="47"/>
      <c r="K53" s="82"/>
    </row>
    <row r="54" spans="1:11" s="48" customFormat="1" ht="13.5">
      <c r="A54" s="174">
        <v>45</v>
      </c>
      <c r="B54" s="29" t="s">
        <v>126</v>
      </c>
      <c r="C54" s="46">
        <v>10</v>
      </c>
      <c r="D54" s="46" t="s">
        <v>19</v>
      </c>
      <c r="E54" s="122"/>
      <c r="F54" s="43"/>
      <c r="G54" s="22">
        <f t="shared" si="9"/>
        <v>0</v>
      </c>
      <c r="H54" s="69">
        <f t="shared" si="10"/>
        <v>0</v>
      </c>
      <c r="I54" s="70">
        <f t="shared" si="11"/>
        <v>0</v>
      </c>
      <c r="J54" s="47"/>
      <c r="K54" s="82"/>
    </row>
    <row r="55" spans="1:11" s="48" customFormat="1" ht="13.5">
      <c r="A55" s="174">
        <v>46</v>
      </c>
      <c r="B55" s="29" t="s">
        <v>283</v>
      </c>
      <c r="C55" s="81">
        <v>1</v>
      </c>
      <c r="D55" s="46" t="s">
        <v>19</v>
      </c>
      <c r="E55" s="43"/>
      <c r="F55" s="43"/>
      <c r="G55" s="22">
        <f t="shared" si="9"/>
        <v>0</v>
      </c>
      <c r="H55" s="69">
        <f t="shared" si="10"/>
        <v>0</v>
      </c>
      <c r="I55" s="70">
        <f t="shared" si="11"/>
        <v>0</v>
      </c>
      <c r="J55" s="47"/>
      <c r="K55" s="82"/>
    </row>
    <row r="56" spans="1:11" s="48" customFormat="1" ht="13.5">
      <c r="A56" s="174">
        <v>47</v>
      </c>
      <c r="B56" s="29" t="s">
        <v>287</v>
      </c>
      <c r="C56" s="81">
        <v>20</v>
      </c>
      <c r="D56" s="46" t="s">
        <v>19</v>
      </c>
      <c r="E56" s="62"/>
      <c r="F56" s="43"/>
      <c r="G56" s="22">
        <f t="shared" si="9"/>
        <v>0</v>
      </c>
      <c r="H56" s="69">
        <f t="shared" si="10"/>
        <v>0</v>
      </c>
      <c r="I56" s="70">
        <f t="shared" si="11"/>
        <v>0</v>
      </c>
      <c r="J56" s="47"/>
      <c r="K56" s="82"/>
    </row>
    <row r="57" spans="1:11" s="48" customFormat="1" ht="13.5">
      <c r="A57" s="174">
        <v>48</v>
      </c>
      <c r="B57" s="29" t="s">
        <v>115</v>
      </c>
      <c r="C57" s="81">
        <v>200</v>
      </c>
      <c r="D57" s="46" t="s">
        <v>17</v>
      </c>
      <c r="E57" s="43"/>
      <c r="F57" s="43"/>
      <c r="G57" s="22">
        <f aca="true" t="shared" si="12" ref="G57:G89">C57*F57</f>
        <v>0</v>
      </c>
      <c r="H57" s="69">
        <f aca="true" t="shared" si="13" ref="H57:H89">G57*0.095</f>
        <v>0</v>
      </c>
      <c r="I57" s="70">
        <f aca="true" t="shared" si="14" ref="I57:I89">G57+H57</f>
        <v>0</v>
      </c>
      <c r="J57" s="47"/>
      <c r="K57" s="82"/>
    </row>
    <row r="58" spans="1:11" s="48" customFormat="1" ht="13.5">
      <c r="A58" s="174">
        <v>49</v>
      </c>
      <c r="B58" s="29" t="s">
        <v>240</v>
      </c>
      <c r="C58" s="81">
        <v>1</v>
      </c>
      <c r="D58" s="46" t="s">
        <v>17</v>
      </c>
      <c r="E58" s="43"/>
      <c r="F58" s="43"/>
      <c r="G58" s="22">
        <f t="shared" si="12"/>
        <v>0</v>
      </c>
      <c r="H58" s="69">
        <f t="shared" si="13"/>
        <v>0</v>
      </c>
      <c r="I58" s="70">
        <f t="shared" si="14"/>
        <v>0</v>
      </c>
      <c r="J58" s="47"/>
      <c r="K58" s="82"/>
    </row>
    <row r="59" spans="1:11" s="48" customFormat="1" ht="27">
      <c r="A59" s="174">
        <v>50</v>
      </c>
      <c r="B59" s="29" t="s">
        <v>251</v>
      </c>
      <c r="C59" s="81">
        <v>75</v>
      </c>
      <c r="D59" s="46" t="s">
        <v>17</v>
      </c>
      <c r="E59" s="26"/>
      <c r="F59" s="43"/>
      <c r="G59" s="22">
        <f t="shared" si="12"/>
        <v>0</v>
      </c>
      <c r="H59" s="69">
        <f t="shared" si="13"/>
        <v>0</v>
      </c>
      <c r="I59" s="70">
        <f t="shared" si="14"/>
        <v>0</v>
      </c>
      <c r="J59" s="47"/>
      <c r="K59" s="82"/>
    </row>
    <row r="60" spans="1:11" s="48" customFormat="1" ht="13.5">
      <c r="A60" s="174">
        <v>51</v>
      </c>
      <c r="B60" s="29" t="s">
        <v>121</v>
      </c>
      <c r="C60" s="81">
        <v>2</v>
      </c>
      <c r="D60" s="46" t="s">
        <v>19</v>
      </c>
      <c r="E60" s="43"/>
      <c r="F60" s="43"/>
      <c r="G60" s="22">
        <f t="shared" si="12"/>
        <v>0</v>
      </c>
      <c r="H60" s="69">
        <f t="shared" si="13"/>
        <v>0</v>
      </c>
      <c r="I60" s="70">
        <f t="shared" si="14"/>
        <v>0</v>
      </c>
      <c r="J60" s="47"/>
      <c r="K60" s="82"/>
    </row>
    <row r="61" spans="1:11" s="48" customFormat="1" ht="13.5">
      <c r="A61" s="174">
        <v>52</v>
      </c>
      <c r="B61" s="29" t="s">
        <v>286</v>
      </c>
      <c r="C61" s="81">
        <v>2</v>
      </c>
      <c r="D61" s="46" t="s">
        <v>19</v>
      </c>
      <c r="E61" s="43"/>
      <c r="F61" s="43"/>
      <c r="G61" s="22">
        <f t="shared" si="12"/>
        <v>0</v>
      </c>
      <c r="H61" s="69">
        <f t="shared" si="13"/>
        <v>0</v>
      </c>
      <c r="I61" s="70">
        <f t="shared" si="14"/>
        <v>0</v>
      </c>
      <c r="J61" s="47"/>
      <c r="K61" s="82"/>
    </row>
    <row r="62" spans="1:11" s="84" customFormat="1" ht="13.5">
      <c r="A62" s="174">
        <v>53</v>
      </c>
      <c r="B62" s="49" t="s">
        <v>284</v>
      </c>
      <c r="C62" s="83">
        <v>20</v>
      </c>
      <c r="D62" s="83" t="s">
        <v>19</v>
      </c>
      <c r="E62" s="124"/>
      <c r="F62" s="43"/>
      <c r="G62" s="22">
        <f t="shared" si="12"/>
        <v>0</v>
      </c>
      <c r="H62" s="69">
        <f t="shared" si="13"/>
        <v>0</v>
      </c>
      <c r="I62" s="70">
        <f t="shared" si="14"/>
        <v>0</v>
      </c>
      <c r="J62" s="47"/>
      <c r="K62" s="136"/>
    </row>
    <row r="63" spans="1:11" s="84" customFormat="1" ht="13.5">
      <c r="A63" s="174">
        <v>54</v>
      </c>
      <c r="B63" s="29" t="s">
        <v>90</v>
      </c>
      <c r="C63" s="121">
        <v>3</v>
      </c>
      <c r="D63" s="83" t="s">
        <v>18</v>
      </c>
      <c r="E63" s="124"/>
      <c r="F63" s="43"/>
      <c r="G63" s="22">
        <f t="shared" si="12"/>
        <v>0</v>
      </c>
      <c r="H63" s="69">
        <f t="shared" si="13"/>
        <v>0</v>
      </c>
      <c r="I63" s="70">
        <f t="shared" si="14"/>
        <v>0</v>
      </c>
      <c r="J63" s="47"/>
      <c r="K63" s="136"/>
    </row>
    <row r="64" spans="1:11" s="84" customFormat="1" ht="13.5">
      <c r="A64" s="174">
        <v>55</v>
      </c>
      <c r="B64" s="29" t="s">
        <v>89</v>
      </c>
      <c r="C64" s="121">
        <v>3</v>
      </c>
      <c r="D64" s="83" t="s">
        <v>18</v>
      </c>
      <c r="E64" s="124"/>
      <c r="F64" s="43"/>
      <c r="G64" s="22">
        <f t="shared" si="12"/>
        <v>0</v>
      </c>
      <c r="H64" s="69">
        <f t="shared" si="13"/>
        <v>0</v>
      </c>
      <c r="I64" s="70">
        <f t="shared" si="14"/>
        <v>0</v>
      </c>
      <c r="J64" s="47"/>
      <c r="K64" s="136"/>
    </row>
    <row r="65" spans="1:11" s="84" customFormat="1" ht="13.5" customHeight="1">
      <c r="A65" s="174">
        <v>56</v>
      </c>
      <c r="B65" s="29" t="s">
        <v>69</v>
      </c>
      <c r="C65" s="121">
        <v>5000</v>
      </c>
      <c r="D65" s="83" t="s">
        <v>19</v>
      </c>
      <c r="E65" s="124"/>
      <c r="F65" s="43"/>
      <c r="G65" s="22">
        <f t="shared" si="12"/>
        <v>0</v>
      </c>
      <c r="H65" s="69">
        <f t="shared" si="13"/>
        <v>0</v>
      </c>
      <c r="I65" s="70">
        <f t="shared" si="14"/>
        <v>0</v>
      </c>
      <c r="J65" s="47"/>
      <c r="K65" s="136"/>
    </row>
    <row r="66" spans="1:11" s="48" customFormat="1" ht="12.75" customHeight="1">
      <c r="A66" s="174">
        <v>57</v>
      </c>
      <c r="B66" s="29" t="s">
        <v>265</v>
      </c>
      <c r="C66" s="81">
        <v>1</v>
      </c>
      <c r="D66" s="46" t="s">
        <v>19</v>
      </c>
      <c r="E66" s="43"/>
      <c r="F66" s="43"/>
      <c r="G66" s="22">
        <f t="shared" si="12"/>
        <v>0</v>
      </c>
      <c r="H66" s="69">
        <f t="shared" si="13"/>
        <v>0</v>
      </c>
      <c r="I66" s="70">
        <f t="shared" si="14"/>
        <v>0</v>
      </c>
      <c r="J66" s="47"/>
      <c r="K66" s="82"/>
    </row>
    <row r="67" spans="1:11" s="48" customFormat="1" ht="12.75" customHeight="1">
      <c r="A67" s="174">
        <v>58</v>
      </c>
      <c r="B67" s="29" t="s">
        <v>164</v>
      </c>
      <c r="C67" s="81">
        <v>2</v>
      </c>
      <c r="D67" s="46" t="s">
        <v>19</v>
      </c>
      <c r="E67" s="43"/>
      <c r="F67" s="43"/>
      <c r="G67" s="22">
        <f t="shared" si="12"/>
        <v>0</v>
      </c>
      <c r="H67" s="69">
        <f t="shared" si="13"/>
        <v>0</v>
      </c>
      <c r="I67" s="70">
        <f t="shared" si="14"/>
        <v>0</v>
      </c>
      <c r="J67" s="47"/>
      <c r="K67" s="82"/>
    </row>
    <row r="68" spans="1:11" s="48" customFormat="1" ht="12.75" customHeight="1">
      <c r="A68" s="174">
        <v>59</v>
      </c>
      <c r="B68" s="29" t="s">
        <v>285</v>
      </c>
      <c r="C68" s="81">
        <v>2</v>
      </c>
      <c r="D68" s="46" t="s">
        <v>19</v>
      </c>
      <c r="E68" s="43"/>
      <c r="F68" s="43"/>
      <c r="G68" s="22">
        <f t="shared" si="12"/>
        <v>0</v>
      </c>
      <c r="H68" s="69">
        <f t="shared" si="13"/>
        <v>0</v>
      </c>
      <c r="I68" s="70">
        <f t="shared" si="14"/>
        <v>0</v>
      </c>
      <c r="J68" s="47"/>
      <c r="K68" s="82"/>
    </row>
    <row r="69" spans="1:11" s="48" customFormat="1" ht="12.75" customHeight="1">
      <c r="A69" s="174">
        <v>60</v>
      </c>
      <c r="B69" s="29" t="s">
        <v>313</v>
      </c>
      <c r="C69" s="81">
        <v>50</v>
      </c>
      <c r="D69" s="46" t="s">
        <v>19</v>
      </c>
      <c r="E69" s="43"/>
      <c r="F69" s="43"/>
      <c r="G69" s="22">
        <f t="shared" si="12"/>
        <v>0</v>
      </c>
      <c r="H69" s="69">
        <f t="shared" si="13"/>
        <v>0</v>
      </c>
      <c r="I69" s="70">
        <f t="shared" si="14"/>
        <v>0</v>
      </c>
      <c r="J69" s="47"/>
      <c r="K69" s="82"/>
    </row>
    <row r="70" spans="1:11" s="48" customFormat="1" ht="12.75" customHeight="1">
      <c r="A70" s="174">
        <v>61</v>
      </c>
      <c r="B70" s="29" t="s">
        <v>314</v>
      </c>
      <c r="C70" s="81">
        <v>20</v>
      </c>
      <c r="D70" s="46" t="s">
        <v>19</v>
      </c>
      <c r="E70" s="43"/>
      <c r="F70" s="43"/>
      <c r="G70" s="22">
        <f t="shared" si="12"/>
        <v>0</v>
      </c>
      <c r="H70" s="69">
        <f t="shared" si="13"/>
        <v>0</v>
      </c>
      <c r="I70" s="70">
        <f t="shared" si="14"/>
        <v>0</v>
      </c>
      <c r="J70" s="47"/>
      <c r="K70" s="82"/>
    </row>
    <row r="71" spans="1:11" s="48" customFormat="1" ht="12.75" customHeight="1">
      <c r="A71" s="174">
        <v>62</v>
      </c>
      <c r="B71" s="29" t="s">
        <v>315</v>
      </c>
      <c r="C71" s="81">
        <v>30</v>
      </c>
      <c r="D71" s="46" t="s">
        <v>19</v>
      </c>
      <c r="E71" s="43"/>
      <c r="F71" s="43"/>
      <c r="G71" s="22">
        <f t="shared" si="12"/>
        <v>0</v>
      </c>
      <c r="H71" s="69">
        <f t="shared" si="13"/>
        <v>0</v>
      </c>
      <c r="I71" s="70">
        <f t="shared" si="14"/>
        <v>0</v>
      </c>
      <c r="J71" s="47"/>
      <c r="K71" s="82"/>
    </row>
    <row r="72" spans="1:11" s="48" customFormat="1" ht="12.75" customHeight="1">
      <c r="A72" s="174">
        <v>63</v>
      </c>
      <c r="B72" s="29" t="s">
        <v>316</v>
      </c>
      <c r="C72" s="81">
        <v>3</v>
      </c>
      <c r="D72" s="46" t="s">
        <v>19</v>
      </c>
      <c r="E72" s="43"/>
      <c r="F72" s="43"/>
      <c r="G72" s="22">
        <f t="shared" si="12"/>
        <v>0</v>
      </c>
      <c r="H72" s="69">
        <f t="shared" si="13"/>
        <v>0</v>
      </c>
      <c r="I72" s="70">
        <f t="shared" si="14"/>
        <v>0</v>
      </c>
      <c r="J72" s="47"/>
      <c r="K72" s="82"/>
    </row>
    <row r="73" spans="1:11" s="48" customFormat="1" ht="12.75" customHeight="1">
      <c r="A73" s="174">
        <v>64</v>
      </c>
      <c r="B73" s="29" t="s">
        <v>317</v>
      </c>
      <c r="C73" s="81">
        <v>10</v>
      </c>
      <c r="D73" s="46" t="s">
        <v>19</v>
      </c>
      <c r="E73" s="43"/>
      <c r="F73" s="43"/>
      <c r="G73" s="22">
        <f t="shared" si="12"/>
        <v>0</v>
      </c>
      <c r="H73" s="69">
        <f t="shared" si="13"/>
        <v>0</v>
      </c>
      <c r="I73" s="70">
        <f t="shared" si="14"/>
        <v>0</v>
      </c>
      <c r="J73" s="47"/>
      <c r="K73" s="82"/>
    </row>
    <row r="74" spans="1:11" s="48" customFormat="1" ht="12.75" customHeight="1">
      <c r="A74" s="174">
        <v>65</v>
      </c>
      <c r="B74" s="29" t="s">
        <v>318</v>
      </c>
      <c r="C74" s="81">
        <v>50</v>
      </c>
      <c r="D74" s="46" t="s">
        <v>19</v>
      </c>
      <c r="E74" s="43"/>
      <c r="F74" s="43"/>
      <c r="G74" s="22">
        <f t="shared" si="12"/>
        <v>0</v>
      </c>
      <c r="H74" s="69">
        <f t="shared" si="13"/>
        <v>0</v>
      </c>
      <c r="I74" s="70">
        <f t="shared" si="14"/>
        <v>0</v>
      </c>
      <c r="J74" s="47"/>
      <c r="K74" s="82"/>
    </row>
    <row r="75" spans="1:11" s="48" customFormat="1" ht="12.75" customHeight="1">
      <c r="A75" s="174">
        <v>66</v>
      </c>
      <c r="B75" s="29" t="s">
        <v>319</v>
      </c>
      <c r="C75" s="81">
        <v>25</v>
      </c>
      <c r="D75" s="46" t="s">
        <v>19</v>
      </c>
      <c r="E75" s="43"/>
      <c r="F75" s="43"/>
      <c r="G75" s="22">
        <f t="shared" si="12"/>
        <v>0</v>
      </c>
      <c r="H75" s="69">
        <f t="shared" si="13"/>
        <v>0</v>
      </c>
      <c r="I75" s="70">
        <f t="shared" si="14"/>
        <v>0</v>
      </c>
      <c r="J75" s="47"/>
      <c r="K75" s="82"/>
    </row>
    <row r="76" spans="1:11" s="48" customFormat="1" ht="12.75" customHeight="1">
      <c r="A76" s="174">
        <v>67</v>
      </c>
      <c r="B76" s="29" t="s">
        <v>320</v>
      </c>
      <c r="C76" s="81">
        <v>25</v>
      </c>
      <c r="D76" s="46" t="s">
        <v>19</v>
      </c>
      <c r="E76" s="43"/>
      <c r="F76" s="43"/>
      <c r="G76" s="22">
        <f t="shared" si="12"/>
        <v>0</v>
      </c>
      <c r="H76" s="69">
        <f t="shared" si="13"/>
        <v>0</v>
      </c>
      <c r="I76" s="70">
        <f t="shared" si="14"/>
        <v>0</v>
      </c>
      <c r="J76" s="47"/>
      <c r="K76" s="82"/>
    </row>
    <row r="77" spans="1:11" s="48" customFormat="1" ht="12.75" customHeight="1">
      <c r="A77" s="174">
        <v>68</v>
      </c>
      <c r="B77" s="29" t="s">
        <v>321</v>
      </c>
      <c r="C77" s="81">
        <v>20</v>
      </c>
      <c r="D77" s="46" t="s">
        <v>19</v>
      </c>
      <c r="E77" s="43"/>
      <c r="F77" s="43"/>
      <c r="G77" s="22">
        <f t="shared" si="12"/>
        <v>0</v>
      </c>
      <c r="H77" s="69">
        <f t="shared" si="13"/>
        <v>0</v>
      </c>
      <c r="I77" s="70">
        <f t="shared" si="14"/>
        <v>0</v>
      </c>
      <c r="J77" s="47"/>
      <c r="K77" s="82"/>
    </row>
    <row r="78" spans="1:11" s="48" customFormat="1" ht="12.75" customHeight="1">
      <c r="A78" s="174">
        <v>69</v>
      </c>
      <c r="B78" s="29" t="s">
        <v>322</v>
      </c>
      <c r="C78" s="81">
        <v>8</v>
      </c>
      <c r="D78" s="46" t="s">
        <v>19</v>
      </c>
      <c r="E78" s="43"/>
      <c r="F78" s="43"/>
      <c r="G78" s="22">
        <f t="shared" si="12"/>
        <v>0</v>
      </c>
      <c r="H78" s="69">
        <f t="shared" si="13"/>
        <v>0</v>
      </c>
      <c r="I78" s="70">
        <f t="shared" si="14"/>
        <v>0</v>
      </c>
      <c r="J78" s="47"/>
      <c r="K78" s="82"/>
    </row>
    <row r="79" spans="1:11" s="48" customFormat="1" ht="12.75" customHeight="1">
      <c r="A79" s="174">
        <v>70</v>
      </c>
      <c r="B79" s="29" t="s">
        <v>323</v>
      </c>
      <c r="C79" s="81">
        <v>5</v>
      </c>
      <c r="D79" s="46" t="s">
        <v>19</v>
      </c>
      <c r="E79" s="43"/>
      <c r="F79" s="43"/>
      <c r="G79" s="22">
        <f t="shared" si="12"/>
        <v>0</v>
      </c>
      <c r="H79" s="69">
        <f t="shared" si="13"/>
        <v>0</v>
      </c>
      <c r="I79" s="70">
        <f t="shared" si="14"/>
        <v>0</v>
      </c>
      <c r="J79" s="47"/>
      <c r="K79" s="82"/>
    </row>
    <row r="80" spans="1:11" s="48" customFormat="1" ht="12.75" customHeight="1">
      <c r="A80" s="174">
        <v>71</v>
      </c>
      <c r="B80" s="29" t="s">
        <v>324</v>
      </c>
      <c r="C80" s="81">
        <v>5</v>
      </c>
      <c r="D80" s="46" t="s">
        <v>19</v>
      </c>
      <c r="E80" s="43"/>
      <c r="F80" s="43"/>
      <c r="G80" s="22">
        <f t="shared" si="12"/>
        <v>0</v>
      </c>
      <c r="H80" s="69">
        <f t="shared" si="13"/>
        <v>0</v>
      </c>
      <c r="I80" s="70">
        <f t="shared" si="14"/>
        <v>0</v>
      </c>
      <c r="J80" s="47"/>
      <c r="K80" s="82"/>
    </row>
    <row r="81" spans="1:11" s="48" customFormat="1" ht="12.75" customHeight="1">
      <c r="A81" s="174">
        <v>72</v>
      </c>
      <c r="B81" s="29" t="s">
        <v>325</v>
      </c>
      <c r="C81" s="81">
        <v>20</v>
      </c>
      <c r="D81" s="46" t="s">
        <v>19</v>
      </c>
      <c r="E81" s="43"/>
      <c r="F81" s="43"/>
      <c r="G81" s="22">
        <f t="shared" si="12"/>
        <v>0</v>
      </c>
      <c r="H81" s="69">
        <f t="shared" si="13"/>
        <v>0</v>
      </c>
      <c r="I81" s="70">
        <f t="shared" si="14"/>
        <v>0</v>
      </c>
      <c r="J81" s="47"/>
      <c r="K81" s="82"/>
    </row>
    <row r="82" spans="1:11" s="48" customFormat="1" ht="12.75" customHeight="1">
      <c r="A82" s="174">
        <v>73</v>
      </c>
      <c r="B82" s="29" t="s">
        <v>328</v>
      </c>
      <c r="C82" s="81">
        <v>40</v>
      </c>
      <c r="D82" s="46" t="s">
        <v>19</v>
      </c>
      <c r="E82" s="43"/>
      <c r="F82" s="43"/>
      <c r="G82" s="22">
        <f t="shared" si="12"/>
        <v>0</v>
      </c>
      <c r="H82" s="69">
        <f t="shared" si="13"/>
        <v>0</v>
      </c>
      <c r="I82" s="70">
        <f t="shared" si="14"/>
        <v>0</v>
      </c>
      <c r="J82" s="47"/>
      <c r="K82" s="82"/>
    </row>
    <row r="83" spans="1:11" s="48" customFormat="1" ht="12.75" customHeight="1">
      <c r="A83" s="174">
        <v>74</v>
      </c>
      <c r="B83" s="29" t="s">
        <v>326</v>
      </c>
      <c r="C83" s="81">
        <v>10</v>
      </c>
      <c r="D83" s="46" t="s">
        <v>19</v>
      </c>
      <c r="E83" s="43"/>
      <c r="F83" s="43"/>
      <c r="G83" s="22">
        <f t="shared" si="12"/>
        <v>0</v>
      </c>
      <c r="H83" s="69">
        <f t="shared" si="13"/>
        <v>0</v>
      </c>
      <c r="I83" s="70">
        <f t="shared" si="14"/>
        <v>0</v>
      </c>
      <c r="J83" s="47"/>
      <c r="K83" s="82"/>
    </row>
    <row r="84" spans="1:11" s="48" customFormat="1" ht="12.75" customHeight="1">
      <c r="A84" s="174">
        <v>75</v>
      </c>
      <c r="B84" s="29" t="s">
        <v>327</v>
      </c>
      <c r="C84" s="81">
        <v>10</v>
      </c>
      <c r="D84" s="46" t="s">
        <v>19</v>
      </c>
      <c r="E84" s="43"/>
      <c r="F84" s="43"/>
      <c r="G84" s="22">
        <f t="shared" si="12"/>
        <v>0</v>
      </c>
      <c r="H84" s="69">
        <f t="shared" si="13"/>
        <v>0</v>
      </c>
      <c r="I84" s="70">
        <f t="shared" si="14"/>
        <v>0</v>
      </c>
      <c r="J84" s="47"/>
      <c r="K84" s="82"/>
    </row>
    <row r="85" spans="1:11" s="48" customFormat="1" ht="12.75" customHeight="1">
      <c r="A85" s="174">
        <v>76</v>
      </c>
      <c r="B85" s="29" t="s">
        <v>384</v>
      </c>
      <c r="C85" s="81">
        <v>100</v>
      </c>
      <c r="D85" s="46" t="s">
        <v>19</v>
      </c>
      <c r="E85" s="43"/>
      <c r="F85" s="43"/>
      <c r="G85" s="22">
        <f t="shared" si="12"/>
        <v>0</v>
      </c>
      <c r="H85" s="69">
        <f t="shared" si="13"/>
        <v>0</v>
      </c>
      <c r="I85" s="70">
        <f t="shared" si="14"/>
        <v>0</v>
      </c>
      <c r="J85" s="47"/>
      <c r="K85" s="82"/>
    </row>
    <row r="86" spans="1:11" s="48" customFormat="1" ht="12.75" customHeight="1">
      <c r="A86" s="174">
        <v>77</v>
      </c>
      <c r="B86" s="29" t="s">
        <v>366</v>
      </c>
      <c r="C86" s="81">
        <v>30</v>
      </c>
      <c r="D86" s="46" t="s">
        <v>17</v>
      </c>
      <c r="E86" s="43"/>
      <c r="F86" s="43"/>
      <c r="G86" s="22">
        <f>C86*F86</f>
        <v>0</v>
      </c>
      <c r="H86" s="69">
        <f t="shared" si="13"/>
        <v>0</v>
      </c>
      <c r="I86" s="70">
        <f t="shared" si="14"/>
        <v>0</v>
      </c>
      <c r="J86" s="47"/>
      <c r="K86" s="82"/>
    </row>
    <row r="87" spans="1:11" s="34" customFormat="1" ht="13.5" customHeight="1">
      <c r="A87" s="174">
        <v>78</v>
      </c>
      <c r="B87" s="29" t="s">
        <v>329</v>
      </c>
      <c r="C87" s="81">
        <v>70</v>
      </c>
      <c r="D87" s="46" t="s">
        <v>19</v>
      </c>
      <c r="E87" s="38"/>
      <c r="F87" s="43"/>
      <c r="G87" s="22">
        <f t="shared" si="12"/>
        <v>0</v>
      </c>
      <c r="H87" s="69">
        <f t="shared" si="13"/>
        <v>0</v>
      </c>
      <c r="I87" s="70">
        <f t="shared" si="14"/>
        <v>0</v>
      </c>
      <c r="J87" s="38"/>
      <c r="K87" s="132"/>
    </row>
    <row r="88" spans="1:11" s="34" customFormat="1" ht="13.5" customHeight="1">
      <c r="A88" s="174">
        <v>79</v>
      </c>
      <c r="B88" s="29" t="s">
        <v>330</v>
      </c>
      <c r="C88" s="81">
        <v>10</v>
      </c>
      <c r="D88" s="46" t="s">
        <v>19</v>
      </c>
      <c r="E88" s="38"/>
      <c r="F88" s="43"/>
      <c r="G88" s="22">
        <f t="shared" si="12"/>
        <v>0</v>
      </c>
      <c r="H88" s="69">
        <f t="shared" si="13"/>
        <v>0</v>
      </c>
      <c r="I88" s="70">
        <f t="shared" si="14"/>
        <v>0</v>
      </c>
      <c r="J88" s="38"/>
      <c r="K88" s="132"/>
    </row>
    <row r="89" spans="1:11" s="34" customFormat="1" ht="13.5" customHeight="1">
      <c r="A89" s="174">
        <v>80</v>
      </c>
      <c r="B89" s="29" t="s">
        <v>339</v>
      </c>
      <c r="C89" s="81">
        <v>5</v>
      </c>
      <c r="D89" s="46" t="s">
        <v>19</v>
      </c>
      <c r="E89" s="38"/>
      <c r="F89" s="43"/>
      <c r="G89" s="22">
        <f t="shared" si="12"/>
        <v>0</v>
      </c>
      <c r="H89" s="69">
        <f t="shared" si="13"/>
        <v>0</v>
      </c>
      <c r="I89" s="70">
        <f t="shared" si="14"/>
        <v>0</v>
      </c>
      <c r="J89" s="38"/>
      <c r="K89" s="132"/>
    </row>
    <row r="90" spans="1:11" ht="13.5">
      <c r="A90" s="159"/>
      <c r="B90" s="102" t="s">
        <v>190</v>
      </c>
      <c r="C90" s="160">
        <v>0</v>
      </c>
      <c r="D90" s="105" t="s">
        <v>189</v>
      </c>
      <c r="E90" s="105" t="s">
        <v>189</v>
      </c>
      <c r="F90" s="105" t="s">
        <v>189</v>
      </c>
      <c r="G90" s="105">
        <f>SUM(G10:G89)</f>
        <v>0</v>
      </c>
      <c r="H90" s="105">
        <f>SUM(H10:H89)</f>
        <v>0</v>
      </c>
      <c r="I90" s="106">
        <f>SUM(I10:I89)</f>
        <v>0</v>
      </c>
      <c r="J90" s="184">
        <f>SUM(J69:J89)</f>
        <v>0</v>
      </c>
      <c r="K90" s="161"/>
    </row>
    <row r="91" ht="12.75">
      <c r="C91"/>
    </row>
    <row r="92" spans="1:10" ht="13.5" customHeight="1">
      <c r="A92" s="193" t="s">
        <v>191</v>
      </c>
      <c r="B92" s="193"/>
      <c r="C92" s="9"/>
      <c r="D92" s="97"/>
      <c r="E92" s="5"/>
      <c r="F92" s="5"/>
      <c r="G92" s="5"/>
      <c r="H92" s="5"/>
      <c r="I92" s="5"/>
      <c r="J92" s="5"/>
    </row>
    <row r="93" spans="1:10" ht="27" customHeight="1">
      <c r="A93" s="187" t="s">
        <v>192</v>
      </c>
      <c r="B93" s="187"/>
      <c r="C93" s="187"/>
      <c r="D93" s="187"/>
      <c r="E93" s="187"/>
      <c r="F93" s="187"/>
      <c r="G93" s="187"/>
      <c r="H93" s="187"/>
      <c r="I93" s="187"/>
      <c r="J93" s="187"/>
    </row>
    <row r="94" spans="1:10" ht="13.5" customHeight="1">
      <c r="A94" s="187" t="s">
        <v>193</v>
      </c>
      <c r="B94" s="187"/>
      <c r="C94" s="187"/>
      <c r="D94" s="187"/>
      <c r="E94" s="187"/>
      <c r="F94" s="187"/>
      <c r="G94" s="187"/>
      <c r="H94" s="187"/>
      <c r="I94" s="187"/>
      <c r="J94" s="187"/>
    </row>
    <row r="95" spans="1:10" ht="13.5" customHeight="1">
      <c r="A95" s="187" t="s">
        <v>194</v>
      </c>
      <c r="B95" s="187"/>
      <c r="C95" s="187"/>
      <c r="D95" s="187"/>
      <c r="E95" s="187"/>
      <c r="F95" s="187"/>
      <c r="G95" s="187"/>
      <c r="H95" s="187"/>
      <c r="I95" s="187"/>
      <c r="J95" s="187"/>
    </row>
    <row r="96" spans="1:10" ht="13.5" customHeight="1">
      <c r="A96" s="187" t="s">
        <v>195</v>
      </c>
      <c r="B96" s="187"/>
      <c r="C96" s="187"/>
      <c r="D96" s="187"/>
      <c r="E96" s="187"/>
      <c r="F96" s="187"/>
      <c r="G96" s="187"/>
      <c r="H96" s="187"/>
      <c r="I96" s="187"/>
      <c r="J96" s="187"/>
    </row>
    <row r="97" spans="1:10" ht="13.5" customHeight="1">
      <c r="A97" s="187" t="s">
        <v>202</v>
      </c>
      <c r="B97" s="187"/>
      <c r="C97" s="187"/>
      <c r="D97" s="187"/>
      <c r="E97" s="187"/>
      <c r="F97" s="187"/>
      <c r="G97" s="187"/>
      <c r="H97" s="187"/>
      <c r="I97" s="187"/>
      <c r="J97" s="187"/>
    </row>
    <row r="98" spans="1:10" ht="13.5" customHeight="1">
      <c r="A98" s="187" t="s">
        <v>203</v>
      </c>
      <c r="B98" s="187"/>
      <c r="C98" s="187"/>
      <c r="D98" s="187"/>
      <c r="E98" s="187"/>
      <c r="F98" s="187"/>
      <c r="G98" s="187"/>
      <c r="H98" s="187"/>
      <c r="I98" s="187"/>
      <c r="J98" s="187"/>
    </row>
    <row r="99" spans="1:10" s="110" customFormat="1" ht="12.75">
      <c r="A99" s="188" t="s">
        <v>204</v>
      </c>
      <c r="B99" s="188"/>
      <c r="C99" s="188"/>
      <c r="D99" s="188"/>
      <c r="E99" s="188"/>
      <c r="F99" s="188"/>
      <c r="G99" s="188"/>
      <c r="H99" s="188"/>
      <c r="I99" s="188"/>
      <c r="J99" s="188"/>
    </row>
    <row r="100" spans="1:10" s="6" customFormat="1" ht="13.5" customHeight="1">
      <c r="A100" s="186" t="s">
        <v>397</v>
      </c>
      <c r="B100" s="186"/>
      <c r="C100" s="186"/>
      <c r="D100" s="186"/>
      <c r="E100" s="186"/>
      <c r="F100" s="186"/>
      <c r="G100" s="186"/>
      <c r="H100" s="186"/>
      <c r="I100" s="186"/>
      <c r="J100" s="186"/>
    </row>
    <row r="101" spans="1:10" s="6" customFormat="1" ht="13.5" customHeight="1">
      <c r="A101" s="187" t="s">
        <v>205</v>
      </c>
      <c r="B101" s="187"/>
      <c r="C101" s="187"/>
      <c r="D101" s="187"/>
      <c r="E101" s="187"/>
      <c r="F101" s="187"/>
      <c r="G101" s="187"/>
      <c r="H101" s="187"/>
      <c r="I101" s="187"/>
      <c r="J101" s="187"/>
    </row>
    <row r="102" spans="1:10" s="6" customFormat="1" ht="13.5" customHeight="1">
      <c r="A102" s="187" t="s">
        <v>401</v>
      </c>
      <c r="B102" s="187"/>
      <c r="C102" s="187"/>
      <c r="D102" s="187"/>
      <c r="E102" s="187"/>
      <c r="F102" s="187"/>
      <c r="G102" s="187"/>
      <c r="H102" s="187"/>
      <c r="I102" s="187"/>
      <c r="J102" s="187"/>
    </row>
    <row r="103" spans="1:10" ht="13.5" customHeight="1">
      <c r="A103" s="187" t="s">
        <v>196</v>
      </c>
      <c r="B103" s="187"/>
      <c r="C103" s="187"/>
      <c r="D103" s="187"/>
      <c r="E103" s="187"/>
      <c r="F103" s="187"/>
      <c r="G103" s="187"/>
      <c r="H103" s="187"/>
      <c r="I103" s="187"/>
      <c r="J103" s="187"/>
    </row>
    <row r="104" s="16" customFormat="1" ht="12">
      <c r="B104" s="17"/>
    </row>
    <row r="105" spans="1:10" ht="13.5" customHeight="1">
      <c r="A105" s="191" t="s">
        <v>197</v>
      </c>
      <c r="B105" s="191"/>
      <c r="C105" s="98" t="s">
        <v>198</v>
      </c>
      <c r="D105" s="97"/>
      <c r="E105" s="5"/>
      <c r="F105" s="99" t="s">
        <v>199</v>
      </c>
      <c r="G105" s="5"/>
      <c r="H105" s="5"/>
      <c r="I105" s="5"/>
      <c r="J105" s="5"/>
    </row>
  </sheetData>
  <sheetProtection/>
  <mergeCells count="16">
    <mergeCell ref="A105:B105"/>
    <mergeCell ref="E3:I3"/>
    <mergeCell ref="A95:J95"/>
    <mergeCell ref="B7:J7"/>
    <mergeCell ref="A92:B92"/>
    <mergeCell ref="A101:J101"/>
    <mergeCell ref="A102:J102"/>
    <mergeCell ref="A103:J103"/>
    <mergeCell ref="A96:J96"/>
    <mergeCell ref="A97:J97"/>
    <mergeCell ref="A98:J98"/>
    <mergeCell ref="A99:J99"/>
    <mergeCell ref="A100:J100"/>
    <mergeCell ref="A6:I6"/>
    <mergeCell ref="A93:J93"/>
    <mergeCell ref="A94:J94"/>
  </mergeCells>
  <dataValidations count="1">
    <dataValidation type="whole" operator="equal" allowBlank="1" showInputMessage="1" showErrorMessage="1" sqref="J10:J39 J43:J86">
      <formula1>1</formula1>
    </dataValidation>
  </dataValidations>
  <printOptions/>
  <pageMargins left="0.7" right="0.7" top="0.75" bottom="0.75" header="0.3" footer="0.3"/>
  <pageSetup fitToHeight="0" fitToWidth="1" orientation="landscape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13"/>
  <sheetViews>
    <sheetView zoomScalePageLayoutView="0" workbookViewId="0" topLeftCell="A4">
      <selection activeCell="A39" sqref="A39:IV39"/>
    </sheetView>
  </sheetViews>
  <sheetFormatPr defaultColWidth="9.140625" defaultRowHeight="12.75"/>
  <cols>
    <col min="1" max="1" width="6.140625" style="0" customWidth="1"/>
    <col min="2" max="2" width="33.7109375" style="0" customWidth="1"/>
    <col min="3" max="4" width="8.8515625" style="111" customWidth="1"/>
    <col min="10" max="10" width="12.140625" style="0" customWidth="1"/>
    <col min="11" max="11" width="10.57421875" style="0" customWidth="1"/>
  </cols>
  <sheetData>
    <row r="1" spans="3:4" ht="12.75">
      <c r="C1" t="s">
        <v>200</v>
      </c>
      <c r="D1"/>
    </row>
    <row r="2" spans="3:4" ht="12.75">
      <c r="C2"/>
      <c r="D2"/>
    </row>
    <row r="3" spans="1:10" s="1" customFormat="1" ht="15.75">
      <c r="A3" s="1" t="s">
        <v>201</v>
      </c>
      <c r="B3" s="2"/>
      <c r="C3" s="11"/>
      <c r="D3" s="9"/>
      <c r="E3" s="185" t="s">
        <v>289</v>
      </c>
      <c r="F3" s="185"/>
      <c r="G3" s="185"/>
      <c r="H3" s="185"/>
      <c r="I3" s="185"/>
      <c r="J3" s="109"/>
    </row>
    <row r="4" spans="3:4" ht="12.75">
      <c r="C4" s="15"/>
      <c r="D4"/>
    </row>
    <row r="5" ht="3" customHeight="1"/>
    <row r="6" spans="2:10" ht="24" customHeight="1">
      <c r="B6" s="207" t="s">
        <v>337</v>
      </c>
      <c r="C6" s="207"/>
      <c r="D6" s="207"/>
      <c r="E6" s="207"/>
      <c r="F6" s="207"/>
      <c r="G6" s="207"/>
      <c r="H6" s="207"/>
      <c r="I6" s="207"/>
      <c r="J6" s="207"/>
    </row>
    <row r="7" spans="1:11" s="58" customFormat="1" ht="76.5">
      <c r="A7" s="139" t="s">
        <v>15</v>
      </c>
      <c r="B7" s="144" t="s">
        <v>13</v>
      </c>
      <c r="C7" s="146" t="s">
        <v>14</v>
      </c>
      <c r="D7" s="139" t="s">
        <v>187</v>
      </c>
      <c r="E7" s="141" t="s">
        <v>16</v>
      </c>
      <c r="F7" s="141" t="s">
        <v>79</v>
      </c>
      <c r="G7" s="141" t="s">
        <v>81</v>
      </c>
      <c r="H7" s="141" t="s">
        <v>74</v>
      </c>
      <c r="I7" s="141" t="s">
        <v>75</v>
      </c>
      <c r="J7" s="142" t="s">
        <v>394</v>
      </c>
      <c r="K7" s="142" t="s">
        <v>188</v>
      </c>
    </row>
    <row r="8" spans="1:11" s="58" customFormat="1" ht="25.5">
      <c r="A8" s="139">
        <v>1</v>
      </c>
      <c r="B8" s="139">
        <v>2</v>
      </c>
      <c r="C8" s="146">
        <v>3</v>
      </c>
      <c r="D8" s="139">
        <v>4</v>
      </c>
      <c r="E8" s="140">
        <v>5</v>
      </c>
      <c r="F8" s="140">
        <v>6</v>
      </c>
      <c r="G8" s="141" t="s">
        <v>82</v>
      </c>
      <c r="H8" s="140" t="s">
        <v>83</v>
      </c>
      <c r="I8" s="140" t="s">
        <v>78</v>
      </c>
      <c r="J8" s="143">
        <v>10</v>
      </c>
      <c r="K8" s="147">
        <v>11</v>
      </c>
    </row>
    <row r="9" spans="1:13" s="36" customFormat="1" ht="13.5">
      <c r="A9" s="179">
        <v>1</v>
      </c>
      <c r="B9" s="39" t="s">
        <v>172</v>
      </c>
      <c r="C9" s="112">
        <v>5</v>
      </c>
      <c r="D9" s="112" t="s">
        <v>19</v>
      </c>
      <c r="E9" s="40"/>
      <c r="F9" s="38"/>
      <c r="G9" s="38">
        <f aca="true" t="shared" si="0" ref="G9:G26">SUM(C9*F9)</f>
        <v>0</v>
      </c>
      <c r="H9" s="38">
        <f aca="true" t="shared" si="1" ref="H9:H26">SUM(G9*9.5%)</f>
        <v>0</v>
      </c>
      <c r="I9" s="38">
        <f aca="true" t="shared" si="2" ref="I9:I26">SUM(G9+H9)</f>
        <v>0</v>
      </c>
      <c r="J9" s="40"/>
      <c r="K9" s="137"/>
      <c r="L9" s="35"/>
      <c r="M9" s="35"/>
    </row>
    <row r="10" spans="1:13" s="36" customFormat="1" ht="13.5">
      <c r="A10" s="179">
        <v>2</v>
      </c>
      <c r="B10" s="39" t="s">
        <v>171</v>
      </c>
      <c r="C10" s="112">
        <v>5</v>
      </c>
      <c r="D10" s="112" t="s">
        <v>19</v>
      </c>
      <c r="E10" s="40"/>
      <c r="F10" s="38"/>
      <c r="G10" s="38">
        <f t="shared" si="0"/>
        <v>0</v>
      </c>
      <c r="H10" s="38">
        <f t="shared" si="1"/>
        <v>0</v>
      </c>
      <c r="I10" s="38">
        <f t="shared" si="2"/>
        <v>0</v>
      </c>
      <c r="J10" s="40"/>
      <c r="K10" s="137"/>
      <c r="L10" s="35"/>
      <c r="M10" s="35"/>
    </row>
    <row r="11" spans="1:13" s="36" customFormat="1" ht="13.5">
      <c r="A11" s="179">
        <v>3</v>
      </c>
      <c r="B11" s="39" t="s">
        <v>170</v>
      </c>
      <c r="C11" s="112">
        <v>5</v>
      </c>
      <c r="D11" s="112" t="s">
        <v>19</v>
      </c>
      <c r="E11" s="40"/>
      <c r="F11" s="38"/>
      <c r="G11" s="38">
        <f t="shared" si="0"/>
        <v>0</v>
      </c>
      <c r="H11" s="38">
        <f t="shared" si="1"/>
        <v>0</v>
      </c>
      <c r="I11" s="38">
        <f t="shared" si="2"/>
        <v>0</v>
      </c>
      <c r="J11" s="40"/>
      <c r="K11" s="137"/>
      <c r="L11" s="35"/>
      <c r="M11" s="35"/>
    </row>
    <row r="12" spans="1:13" s="36" customFormat="1" ht="27">
      <c r="A12" s="179">
        <v>4</v>
      </c>
      <c r="B12" s="39" t="s">
        <v>180</v>
      </c>
      <c r="C12" s="112">
        <v>4</v>
      </c>
      <c r="D12" s="112" t="s">
        <v>19</v>
      </c>
      <c r="E12" s="40"/>
      <c r="F12" s="38"/>
      <c r="G12" s="38">
        <f t="shared" si="0"/>
        <v>0</v>
      </c>
      <c r="H12" s="38">
        <f t="shared" si="1"/>
        <v>0</v>
      </c>
      <c r="I12" s="38">
        <f t="shared" si="2"/>
        <v>0</v>
      </c>
      <c r="J12" s="40"/>
      <c r="K12" s="137"/>
      <c r="L12" s="35"/>
      <c r="M12" s="35"/>
    </row>
    <row r="13" spans="1:13" s="36" customFormat="1" ht="13.5">
      <c r="A13" s="179">
        <v>5</v>
      </c>
      <c r="B13" s="39" t="s">
        <v>174</v>
      </c>
      <c r="C13" s="112">
        <v>5</v>
      </c>
      <c r="D13" s="112" t="s">
        <v>19</v>
      </c>
      <c r="E13" s="40"/>
      <c r="F13" s="38"/>
      <c r="G13" s="38">
        <f t="shared" si="0"/>
        <v>0</v>
      </c>
      <c r="H13" s="38">
        <f t="shared" si="1"/>
        <v>0</v>
      </c>
      <c r="I13" s="38">
        <f t="shared" si="2"/>
        <v>0</v>
      </c>
      <c r="J13" s="40"/>
      <c r="K13" s="137"/>
      <c r="L13" s="35"/>
      <c r="M13" s="35"/>
    </row>
    <row r="14" spans="1:13" s="36" customFormat="1" ht="13.5">
      <c r="A14" s="179">
        <v>6</v>
      </c>
      <c r="B14" s="39" t="s">
        <v>173</v>
      </c>
      <c r="C14" s="112">
        <v>5</v>
      </c>
      <c r="D14" s="112" t="s">
        <v>19</v>
      </c>
      <c r="E14" s="40"/>
      <c r="F14" s="38"/>
      <c r="G14" s="38">
        <f t="shared" si="0"/>
        <v>0</v>
      </c>
      <c r="H14" s="38">
        <f t="shared" si="1"/>
        <v>0</v>
      </c>
      <c r="I14" s="38">
        <f t="shared" si="2"/>
        <v>0</v>
      </c>
      <c r="J14" s="40"/>
      <c r="K14" s="137"/>
      <c r="L14" s="35"/>
      <c r="M14" s="35"/>
    </row>
    <row r="15" spans="1:13" s="36" customFormat="1" ht="27">
      <c r="A15" s="179">
        <v>7</v>
      </c>
      <c r="B15" s="39" t="s">
        <v>178</v>
      </c>
      <c r="C15" s="112">
        <v>4</v>
      </c>
      <c r="D15" s="112" t="s">
        <v>19</v>
      </c>
      <c r="E15" s="40"/>
      <c r="F15" s="38"/>
      <c r="G15" s="38">
        <f t="shared" si="0"/>
        <v>0</v>
      </c>
      <c r="H15" s="38">
        <f t="shared" si="1"/>
        <v>0</v>
      </c>
      <c r="I15" s="38">
        <f t="shared" si="2"/>
        <v>0</v>
      </c>
      <c r="J15" s="40"/>
      <c r="K15" s="137"/>
      <c r="L15" s="35"/>
      <c r="M15" s="35"/>
    </row>
    <row r="16" spans="1:13" s="36" customFormat="1" ht="27">
      <c r="A16" s="179">
        <v>8</v>
      </c>
      <c r="B16" s="39" t="s">
        <v>179</v>
      </c>
      <c r="C16" s="112">
        <v>4</v>
      </c>
      <c r="D16" s="112" t="s">
        <v>19</v>
      </c>
      <c r="E16" s="40"/>
      <c r="F16" s="38"/>
      <c r="G16" s="38">
        <f t="shared" si="0"/>
        <v>0</v>
      </c>
      <c r="H16" s="38">
        <f t="shared" si="1"/>
        <v>0</v>
      </c>
      <c r="I16" s="38">
        <f t="shared" si="2"/>
        <v>0</v>
      </c>
      <c r="J16" s="40"/>
      <c r="K16" s="137"/>
      <c r="L16" s="35"/>
      <c r="M16" s="35"/>
    </row>
    <row r="17" spans="1:13" s="36" customFormat="1" ht="13.5">
      <c r="A17" s="179">
        <v>9</v>
      </c>
      <c r="B17" s="39" t="s">
        <v>168</v>
      </c>
      <c r="C17" s="112">
        <v>1</v>
      </c>
      <c r="D17" s="112" t="s">
        <v>19</v>
      </c>
      <c r="E17" s="40"/>
      <c r="F17" s="38"/>
      <c r="G17" s="38">
        <f t="shared" si="0"/>
        <v>0</v>
      </c>
      <c r="H17" s="38">
        <f t="shared" si="1"/>
        <v>0</v>
      </c>
      <c r="I17" s="38">
        <f t="shared" si="2"/>
        <v>0</v>
      </c>
      <c r="J17" s="40"/>
      <c r="K17" s="137"/>
      <c r="L17" s="35"/>
      <c r="M17" s="35"/>
    </row>
    <row r="18" spans="1:13" s="36" customFormat="1" ht="27">
      <c r="A18" s="179">
        <v>10</v>
      </c>
      <c r="B18" s="39" t="s">
        <v>177</v>
      </c>
      <c r="C18" s="112">
        <v>3</v>
      </c>
      <c r="D18" s="112" t="s">
        <v>19</v>
      </c>
      <c r="E18" s="40"/>
      <c r="F18" s="38"/>
      <c r="G18" s="38">
        <f t="shared" si="0"/>
        <v>0</v>
      </c>
      <c r="H18" s="38">
        <f t="shared" si="1"/>
        <v>0</v>
      </c>
      <c r="I18" s="38">
        <f t="shared" si="2"/>
        <v>0</v>
      </c>
      <c r="J18" s="40"/>
      <c r="K18" s="137"/>
      <c r="L18" s="35"/>
      <c r="M18" s="35"/>
    </row>
    <row r="19" spans="1:13" s="36" customFormat="1" ht="27">
      <c r="A19" s="179">
        <v>11</v>
      </c>
      <c r="B19" s="39" t="s">
        <v>183</v>
      </c>
      <c r="C19" s="59">
        <v>5</v>
      </c>
      <c r="D19" s="59" t="s">
        <v>19</v>
      </c>
      <c r="E19" s="38"/>
      <c r="F19" s="38"/>
      <c r="G19" s="38">
        <f t="shared" si="0"/>
        <v>0</v>
      </c>
      <c r="H19" s="38">
        <f t="shared" si="1"/>
        <v>0</v>
      </c>
      <c r="I19" s="38">
        <f t="shared" si="2"/>
        <v>0</v>
      </c>
      <c r="J19" s="38"/>
      <c r="K19" s="137"/>
      <c r="L19" s="35"/>
      <c r="M19" s="35"/>
    </row>
    <row r="20" spans="1:13" s="36" customFormat="1" ht="13.5">
      <c r="A20" s="179">
        <v>12</v>
      </c>
      <c r="B20" s="41" t="s">
        <v>175</v>
      </c>
      <c r="C20" s="112">
        <v>5</v>
      </c>
      <c r="D20" s="112" t="s">
        <v>19</v>
      </c>
      <c r="E20" s="40"/>
      <c r="F20" s="38"/>
      <c r="G20" s="38">
        <f t="shared" si="0"/>
        <v>0</v>
      </c>
      <c r="H20" s="38">
        <f t="shared" si="1"/>
        <v>0</v>
      </c>
      <c r="I20" s="38">
        <f t="shared" si="2"/>
        <v>0</v>
      </c>
      <c r="J20" s="40"/>
      <c r="K20" s="137"/>
      <c r="L20" s="35"/>
      <c r="M20" s="35"/>
    </row>
    <row r="21" spans="1:13" s="36" customFormat="1" ht="27">
      <c r="A21" s="179">
        <v>13</v>
      </c>
      <c r="B21" s="39" t="s">
        <v>331</v>
      </c>
      <c r="C21" s="112">
        <v>5</v>
      </c>
      <c r="D21" s="112" t="s">
        <v>19</v>
      </c>
      <c r="E21" s="40"/>
      <c r="F21" s="38"/>
      <c r="G21" s="38">
        <f t="shared" si="0"/>
        <v>0</v>
      </c>
      <c r="H21" s="38">
        <f t="shared" si="1"/>
        <v>0</v>
      </c>
      <c r="I21" s="38">
        <f t="shared" si="2"/>
        <v>0</v>
      </c>
      <c r="J21" s="40"/>
      <c r="K21" s="137"/>
      <c r="L21" s="35"/>
      <c r="M21" s="35"/>
    </row>
    <row r="22" spans="1:13" s="36" customFormat="1" ht="27">
      <c r="A22" s="179">
        <v>14</v>
      </c>
      <c r="B22" s="39" t="s">
        <v>332</v>
      </c>
      <c r="C22" s="112">
        <v>5</v>
      </c>
      <c r="D22" s="112" t="s">
        <v>19</v>
      </c>
      <c r="E22" s="40"/>
      <c r="F22" s="38"/>
      <c r="G22" s="38">
        <f t="shared" si="0"/>
        <v>0</v>
      </c>
      <c r="H22" s="38">
        <f t="shared" si="1"/>
        <v>0</v>
      </c>
      <c r="I22" s="38">
        <f t="shared" si="2"/>
        <v>0</v>
      </c>
      <c r="J22" s="40"/>
      <c r="K22" s="137"/>
      <c r="L22" s="35"/>
      <c r="M22" s="35"/>
    </row>
    <row r="23" spans="1:13" s="36" customFormat="1" ht="13.5">
      <c r="A23" s="179">
        <v>15</v>
      </c>
      <c r="B23" s="39" t="s">
        <v>176</v>
      </c>
      <c r="C23" s="112">
        <v>3</v>
      </c>
      <c r="D23" s="112" t="s">
        <v>19</v>
      </c>
      <c r="E23" s="40"/>
      <c r="F23" s="38"/>
      <c r="G23" s="38">
        <f t="shared" si="0"/>
        <v>0</v>
      </c>
      <c r="H23" s="38">
        <f t="shared" si="1"/>
        <v>0</v>
      </c>
      <c r="I23" s="38">
        <f t="shared" si="2"/>
        <v>0</v>
      </c>
      <c r="J23" s="40"/>
      <c r="K23" s="137"/>
      <c r="L23" s="35"/>
      <c r="M23" s="35"/>
    </row>
    <row r="24" spans="1:13" s="36" customFormat="1" ht="13.5">
      <c r="A24" s="179">
        <v>16</v>
      </c>
      <c r="B24" s="39" t="s">
        <v>169</v>
      </c>
      <c r="C24" s="112">
        <v>15</v>
      </c>
      <c r="D24" s="112" t="s">
        <v>19</v>
      </c>
      <c r="E24" s="40"/>
      <c r="F24" s="38"/>
      <c r="G24" s="38">
        <f t="shared" si="0"/>
        <v>0</v>
      </c>
      <c r="H24" s="38">
        <f t="shared" si="1"/>
        <v>0</v>
      </c>
      <c r="I24" s="38">
        <f t="shared" si="2"/>
        <v>0</v>
      </c>
      <c r="J24" s="40"/>
      <c r="K24" s="137"/>
      <c r="L24" s="35"/>
      <c r="M24" s="35"/>
    </row>
    <row r="25" spans="1:13" s="34" customFormat="1" ht="27">
      <c r="A25" s="179">
        <v>17</v>
      </c>
      <c r="B25" s="39" t="s">
        <v>182</v>
      </c>
      <c r="C25" s="59">
        <v>3</v>
      </c>
      <c r="D25" s="59" t="s">
        <v>19</v>
      </c>
      <c r="E25" s="38"/>
      <c r="F25" s="38"/>
      <c r="G25" s="38">
        <f t="shared" si="0"/>
        <v>0</v>
      </c>
      <c r="H25" s="38">
        <f t="shared" si="1"/>
        <v>0</v>
      </c>
      <c r="I25" s="38">
        <f t="shared" si="2"/>
        <v>0</v>
      </c>
      <c r="J25" s="38"/>
      <c r="K25" s="132"/>
      <c r="L25" s="37"/>
      <c r="M25" s="37"/>
    </row>
    <row r="26" spans="1:13" s="34" customFormat="1" ht="27">
      <c r="A26" s="179">
        <v>18</v>
      </c>
      <c r="B26" s="39" t="s">
        <v>181</v>
      </c>
      <c r="C26" s="59">
        <v>3</v>
      </c>
      <c r="D26" s="59" t="s">
        <v>19</v>
      </c>
      <c r="E26" s="38"/>
      <c r="F26" s="38"/>
      <c r="G26" s="38">
        <f t="shared" si="0"/>
        <v>0</v>
      </c>
      <c r="H26" s="38">
        <f t="shared" si="1"/>
        <v>0</v>
      </c>
      <c r="I26" s="38">
        <f t="shared" si="2"/>
        <v>0</v>
      </c>
      <c r="J26" s="38"/>
      <c r="K26" s="132"/>
      <c r="L26" s="37"/>
      <c r="M26" s="37"/>
    </row>
    <row r="27" spans="1:11" ht="13.5">
      <c r="A27" s="101"/>
      <c r="B27" s="102" t="s">
        <v>190</v>
      </c>
      <c r="C27" s="103" t="s">
        <v>189</v>
      </c>
      <c r="D27" s="104" t="s">
        <v>189</v>
      </c>
      <c r="E27" s="104" t="s">
        <v>189</v>
      </c>
      <c r="F27" s="104" t="s">
        <v>189</v>
      </c>
      <c r="G27" s="105">
        <f>SUM(G9:G26)</f>
        <v>0</v>
      </c>
      <c r="H27" s="105">
        <f>SUM(H9:H26)</f>
        <v>0</v>
      </c>
      <c r="I27" s="106">
        <f>SUM(I9:I26)</f>
        <v>0</v>
      </c>
      <c r="J27" s="128">
        <f>SUM(J24:J26)</f>
        <v>0</v>
      </c>
      <c r="K27" s="128"/>
    </row>
    <row r="28" spans="3:4" ht="12.75">
      <c r="C28"/>
      <c r="D28"/>
    </row>
    <row r="29" spans="1:11" ht="12.75">
      <c r="A29" s="193" t="s">
        <v>191</v>
      </c>
      <c r="B29" s="195"/>
      <c r="C29" s="9"/>
      <c r="D29" s="97"/>
      <c r="E29" s="5"/>
      <c r="F29" s="5"/>
      <c r="G29" s="5"/>
      <c r="H29" s="5"/>
      <c r="I29" s="5"/>
      <c r="J29" s="5"/>
      <c r="K29" s="5"/>
    </row>
    <row r="30" spans="1:11" ht="27" customHeight="1">
      <c r="A30" s="187" t="s">
        <v>192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</row>
    <row r="31" spans="1:11" ht="12.75">
      <c r="A31" s="187" t="s">
        <v>193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</row>
    <row r="32" spans="1:11" ht="12.75">
      <c r="A32" s="187" t="s">
        <v>194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</row>
    <row r="33" spans="1:11" ht="12.75">
      <c r="A33" s="187" t="s">
        <v>195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</row>
    <row r="34" spans="1:11" ht="12.75">
      <c r="A34" s="187" t="s">
        <v>202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</row>
    <row r="35" spans="1:11" ht="12.75">
      <c r="A35" s="187" t="s">
        <v>203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</row>
    <row r="36" spans="1:11" s="110" customFormat="1" ht="12.75">
      <c r="A36" s="188" t="s">
        <v>204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</row>
    <row r="37" spans="1:11" s="6" customFormat="1" ht="12.75">
      <c r="A37" s="186" t="s">
        <v>396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</row>
    <row r="38" spans="1:11" s="6" customFormat="1" ht="12.75">
      <c r="A38" s="187" t="s">
        <v>205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</row>
    <row r="39" spans="1:11" s="6" customFormat="1" ht="12.75">
      <c r="A39" s="187" t="s">
        <v>401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</row>
    <row r="40" spans="1:11" ht="12.75">
      <c r="A40" s="187" t="s">
        <v>196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</row>
    <row r="41" s="16" customFormat="1" ht="12">
      <c r="B41" s="17"/>
    </row>
    <row r="42" spans="1:11" ht="12.75">
      <c r="A42" s="191" t="s">
        <v>197</v>
      </c>
      <c r="B42" s="191"/>
      <c r="C42" s="98" t="s">
        <v>198</v>
      </c>
      <c r="D42" s="97"/>
      <c r="E42" s="5"/>
      <c r="F42" s="99" t="s">
        <v>199</v>
      </c>
      <c r="G42" s="5"/>
      <c r="H42" s="5"/>
      <c r="I42" s="5"/>
      <c r="J42" s="5"/>
      <c r="K42" s="5"/>
    </row>
    <row r="43" spans="3:4" ht="12.75">
      <c r="C43" s="15"/>
      <c r="D43"/>
    </row>
    <row r="44" spans="3:4" ht="12.75">
      <c r="C44" s="15"/>
      <c r="D44"/>
    </row>
    <row r="45" spans="3:4" ht="12.75">
      <c r="C45" s="15"/>
      <c r="D45"/>
    </row>
    <row r="46" spans="3:4" ht="12.75">
      <c r="C46" s="15"/>
      <c r="D46"/>
    </row>
    <row r="47" spans="3:4" ht="12.75">
      <c r="C47" s="15"/>
      <c r="D47"/>
    </row>
    <row r="48" spans="3:4" ht="12.75">
      <c r="C48" s="15"/>
      <c r="D48"/>
    </row>
    <row r="49" spans="3:4" ht="12.75">
      <c r="C49" s="15"/>
      <c r="D49"/>
    </row>
    <row r="50" spans="3:4" ht="12.75">
      <c r="C50" s="15"/>
      <c r="D50"/>
    </row>
    <row r="51" spans="1:13" ht="16.5" customHeight="1">
      <c r="A51" s="60"/>
      <c r="B51" s="33"/>
      <c r="C51" s="60"/>
      <c r="D51" s="60"/>
      <c r="E51" s="33"/>
      <c r="F51" s="33"/>
      <c r="G51" s="33"/>
      <c r="H51" s="33"/>
      <c r="I51" s="33"/>
      <c r="J51" s="33"/>
      <c r="K51" s="33"/>
      <c r="L51" s="33"/>
      <c r="M51" s="33"/>
    </row>
    <row r="52" spans="1:13" s="87" customFormat="1" ht="16.5" customHeight="1">
      <c r="A52" s="85"/>
      <c r="B52" s="86"/>
      <c r="C52" s="85"/>
      <c r="D52" s="85"/>
      <c r="E52" s="86"/>
      <c r="F52" s="86"/>
      <c r="G52" s="86"/>
      <c r="H52" s="86"/>
      <c r="I52" s="86"/>
      <c r="J52" s="86"/>
      <c r="K52" s="86"/>
      <c r="L52" s="86"/>
      <c r="M52" s="86"/>
    </row>
    <row r="53" spans="1:13" s="87" customFormat="1" ht="16.5" customHeight="1">
      <c r="A53" s="86"/>
      <c r="B53" s="86"/>
      <c r="C53" s="85"/>
      <c r="D53" s="85"/>
      <c r="E53" s="86"/>
      <c r="F53" s="86"/>
      <c r="G53" s="86"/>
      <c r="H53" s="86"/>
      <c r="I53" s="86"/>
      <c r="J53" s="86"/>
      <c r="K53" s="86"/>
      <c r="L53" s="86"/>
      <c r="M53" s="86"/>
    </row>
    <row r="54" spans="1:13" s="87" customFormat="1" ht="16.5" customHeight="1">
      <c r="A54" s="86"/>
      <c r="B54" s="86"/>
      <c r="C54" s="85"/>
      <c r="D54" s="85"/>
      <c r="E54" s="86"/>
      <c r="F54" s="86"/>
      <c r="G54" s="86"/>
      <c r="H54" s="86"/>
      <c r="I54" s="86"/>
      <c r="J54" s="86"/>
      <c r="K54" s="86"/>
      <c r="L54" s="86"/>
      <c r="M54" s="86"/>
    </row>
    <row r="55" spans="1:13" s="87" customFormat="1" ht="16.5" customHeight="1">
      <c r="A55" s="86"/>
      <c r="B55" s="86"/>
      <c r="C55" s="85"/>
      <c r="D55" s="85"/>
      <c r="E55" s="86"/>
      <c r="F55" s="86"/>
      <c r="G55" s="86"/>
      <c r="H55" s="86"/>
      <c r="I55" s="86"/>
      <c r="J55" s="86"/>
      <c r="K55" s="86"/>
      <c r="L55" s="86"/>
      <c r="M55" s="86"/>
    </row>
    <row r="56" spans="1:13" s="87" customFormat="1" ht="16.5" customHeight="1">
      <c r="A56" s="86"/>
      <c r="B56" s="86"/>
      <c r="C56" s="85"/>
      <c r="D56" s="85"/>
      <c r="E56" s="86"/>
      <c r="F56" s="86"/>
      <c r="G56" s="86"/>
      <c r="H56" s="86"/>
      <c r="I56" s="86"/>
      <c r="J56" s="86"/>
      <c r="K56" s="86"/>
      <c r="L56" s="86"/>
      <c r="M56" s="86"/>
    </row>
    <row r="57" spans="1:13" s="87" customFormat="1" ht="16.5" customHeight="1">
      <c r="A57" s="86"/>
      <c r="B57" s="86"/>
      <c r="C57" s="85"/>
      <c r="D57" s="85"/>
      <c r="E57" s="86"/>
      <c r="F57" s="86"/>
      <c r="G57" s="86"/>
      <c r="H57" s="86"/>
      <c r="I57" s="86"/>
      <c r="J57" s="86"/>
      <c r="K57" s="86"/>
      <c r="L57" s="86"/>
      <c r="M57" s="86"/>
    </row>
    <row r="58" spans="1:13" s="87" customFormat="1" ht="16.5" customHeight="1">
      <c r="A58" s="86"/>
      <c r="B58" s="86"/>
      <c r="C58" s="85"/>
      <c r="D58" s="85"/>
      <c r="E58" s="86"/>
      <c r="F58" s="86"/>
      <c r="G58" s="86"/>
      <c r="H58" s="86"/>
      <c r="I58" s="86"/>
      <c r="J58" s="86"/>
      <c r="K58" s="86"/>
      <c r="L58" s="86"/>
      <c r="M58" s="86"/>
    </row>
    <row r="59" spans="1:13" s="87" customFormat="1" ht="15" customHeight="1">
      <c r="A59" s="86"/>
      <c r="B59" s="86"/>
      <c r="C59" s="85"/>
      <c r="D59" s="85"/>
      <c r="E59" s="86"/>
      <c r="F59" s="86"/>
      <c r="G59" s="86"/>
      <c r="H59" s="86"/>
      <c r="I59" s="86"/>
      <c r="J59" s="86"/>
      <c r="K59" s="86"/>
      <c r="L59" s="86"/>
      <c r="M59" s="86"/>
    </row>
    <row r="60" spans="1:13" s="87" customFormat="1" ht="17.25" customHeight="1">
      <c r="A60" s="86"/>
      <c r="B60" s="86"/>
      <c r="C60" s="85"/>
      <c r="D60" s="85"/>
      <c r="E60" s="86"/>
      <c r="F60" s="86"/>
      <c r="G60" s="86"/>
      <c r="H60" s="86"/>
      <c r="I60" s="86"/>
      <c r="J60" s="86"/>
      <c r="K60" s="86"/>
      <c r="L60" s="86"/>
      <c r="M60" s="86"/>
    </row>
    <row r="61" spans="1:13" s="87" customFormat="1" ht="17.25" customHeight="1">
      <c r="A61" s="88"/>
      <c r="B61" s="86"/>
      <c r="C61" s="85"/>
      <c r="D61" s="85"/>
      <c r="E61" s="86"/>
      <c r="F61" s="86"/>
      <c r="G61" s="86"/>
      <c r="H61" s="86"/>
      <c r="I61" s="86"/>
      <c r="J61" s="86"/>
      <c r="K61" s="86"/>
      <c r="L61" s="86"/>
      <c r="M61" s="86"/>
    </row>
    <row r="62" spans="1:13" s="87" customFormat="1" ht="17.25" customHeight="1">
      <c r="A62" s="86"/>
      <c r="B62" s="86"/>
      <c r="C62" s="85"/>
      <c r="D62" s="85"/>
      <c r="E62" s="86"/>
      <c r="F62" s="86"/>
      <c r="G62" s="86"/>
      <c r="H62" s="86"/>
      <c r="I62" s="86"/>
      <c r="J62" s="86"/>
      <c r="K62" s="86"/>
      <c r="L62" s="86"/>
      <c r="M62" s="86"/>
    </row>
    <row r="63" spans="1:13" s="87" customFormat="1" ht="12.75">
      <c r="A63" s="86"/>
      <c r="B63" s="86"/>
      <c r="C63" s="85"/>
      <c r="D63" s="85"/>
      <c r="E63" s="86"/>
      <c r="F63" s="86"/>
      <c r="G63" s="86"/>
      <c r="H63" s="86"/>
      <c r="I63" s="86"/>
      <c r="J63" s="86"/>
      <c r="K63" s="86"/>
      <c r="L63" s="86"/>
      <c r="M63" s="86"/>
    </row>
    <row r="64" spans="1:13" s="87" customFormat="1" ht="12.75">
      <c r="A64" s="86"/>
      <c r="B64" s="86"/>
      <c r="C64" s="85"/>
      <c r="D64" s="85"/>
      <c r="E64" s="86"/>
      <c r="F64" s="86"/>
      <c r="G64" s="86"/>
      <c r="H64" s="86"/>
      <c r="I64" s="86"/>
      <c r="J64" s="86"/>
      <c r="K64" s="86"/>
      <c r="L64" s="86"/>
      <c r="M64" s="86"/>
    </row>
    <row r="65" spans="1:13" s="87" customFormat="1" ht="12.75">
      <c r="A65" s="86"/>
      <c r="B65" s="86"/>
      <c r="C65" s="85"/>
      <c r="D65" s="85"/>
      <c r="E65" s="86"/>
      <c r="F65" s="86"/>
      <c r="G65" s="86"/>
      <c r="H65" s="86"/>
      <c r="I65" s="86"/>
      <c r="J65" s="86"/>
      <c r="K65" s="86"/>
      <c r="L65" s="86"/>
      <c r="M65" s="86"/>
    </row>
    <row r="66" spans="1:13" s="87" customFormat="1" ht="12.75">
      <c r="A66" s="86"/>
      <c r="B66" s="86"/>
      <c r="C66" s="85"/>
      <c r="D66" s="85"/>
      <c r="E66" s="86"/>
      <c r="F66" s="86"/>
      <c r="G66" s="86"/>
      <c r="H66" s="86"/>
      <c r="I66" s="86"/>
      <c r="J66" s="86"/>
      <c r="K66" s="86"/>
      <c r="L66" s="86"/>
      <c r="M66" s="86"/>
    </row>
    <row r="67" spans="1:13" s="87" customFormat="1" ht="12.75">
      <c r="A67" s="86"/>
      <c r="B67" s="86"/>
      <c r="C67" s="85"/>
      <c r="D67" s="85"/>
      <c r="E67" s="86"/>
      <c r="F67" s="86"/>
      <c r="G67" s="86"/>
      <c r="H67" s="86"/>
      <c r="I67" s="86"/>
      <c r="J67" s="86"/>
      <c r="K67" s="86"/>
      <c r="L67" s="86"/>
      <c r="M67" s="86"/>
    </row>
    <row r="68" spans="1:13" s="87" customFormat="1" ht="12.75">
      <c r="A68" s="86"/>
      <c r="B68" s="86"/>
      <c r="C68" s="85"/>
      <c r="D68" s="85"/>
      <c r="E68" s="86"/>
      <c r="F68" s="86"/>
      <c r="G68" s="86"/>
      <c r="H68" s="86"/>
      <c r="I68" s="86"/>
      <c r="J68" s="86"/>
      <c r="K68" s="86"/>
      <c r="L68" s="86"/>
      <c r="M68" s="86"/>
    </row>
    <row r="69" spans="1:13" s="87" customFormat="1" ht="12.75">
      <c r="A69" s="86"/>
      <c r="B69" s="86"/>
      <c r="C69" s="85"/>
      <c r="D69" s="85"/>
      <c r="E69" s="86"/>
      <c r="F69" s="86"/>
      <c r="G69" s="86"/>
      <c r="H69" s="86"/>
      <c r="I69" s="86"/>
      <c r="J69" s="86"/>
      <c r="K69" s="86"/>
      <c r="L69" s="86"/>
      <c r="M69" s="86"/>
    </row>
    <row r="70" spans="1:13" s="87" customFormat="1" ht="12.75">
      <c r="A70" s="86"/>
      <c r="B70" s="86"/>
      <c r="C70" s="85"/>
      <c r="D70" s="85"/>
      <c r="E70" s="86"/>
      <c r="F70" s="86"/>
      <c r="G70" s="86"/>
      <c r="H70" s="86"/>
      <c r="I70" s="86"/>
      <c r="J70" s="86"/>
      <c r="K70" s="86"/>
      <c r="L70" s="86"/>
      <c r="M70" s="86"/>
    </row>
    <row r="71" spans="1:13" s="87" customFormat="1" ht="12.75">
      <c r="A71" s="86"/>
      <c r="B71" s="86"/>
      <c r="C71" s="85"/>
      <c r="D71" s="85"/>
      <c r="E71" s="86"/>
      <c r="F71" s="86"/>
      <c r="G71" s="86"/>
      <c r="H71" s="86"/>
      <c r="I71" s="86"/>
      <c r="J71" s="86"/>
      <c r="K71" s="86"/>
      <c r="L71" s="86"/>
      <c r="M71" s="86"/>
    </row>
    <row r="72" spans="1:13" s="87" customFormat="1" ht="12.75">
      <c r="A72" s="86"/>
      <c r="B72" s="86"/>
      <c r="C72" s="85"/>
      <c r="D72" s="85"/>
      <c r="E72" s="86"/>
      <c r="F72" s="86"/>
      <c r="G72" s="86"/>
      <c r="H72" s="86"/>
      <c r="I72" s="86"/>
      <c r="J72" s="86"/>
      <c r="K72" s="86"/>
      <c r="L72" s="86"/>
      <c r="M72" s="86"/>
    </row>
    <row r="73" spans="1:13" s="87" customFormat="1" ht="12.75">
      <c r="A73" s="86"/>
      <c r="B73" s="86"/>
      <c r="C73" s="85"/>
      <c r="D73" s="85"/>
      <c r="E73" s="86"/>
      <c r="F73" s="86"/>
      <c r="G73" s="86"/>
      <c r="H73" s="86"/>
      <c r="I73" s="86"/>
      <c r="J73" s="86"/>
      <c r="K73" s="86"/>
      <c r="L73" s="86"/>
      <c r="M73" s="86"/>
    </row>
    <row r="74" spans="1:13" s="87" customFormat="1" ht="12.75">
      <c r="A74" s="86"/>
      <c r="B74" s="86"/>
      <c r="C74" s="85"/>
      <c r="D74" s="85"/>
      <c r="E74" s="86"/>
      <c r="F74" s="86"/>
      <c r="G74" s="86"/>
      <c r="H74" s="86"/>
      <c r="I74" s="86"/>
      <c r="J74" s="86"/>
      <c r="K74" s="86"/>
      <c r="L74" s="86"/>
      <c r="M74" s="86"/>
    </row>
    <row r="75" spans="1:13" s="87" customFormat="1" ht="12.75">
      <c r="A75" s="86"/>
      <c r="B75" s="86"/>
      <c r="C75" s="85"/>
      <c r="D75" s="85"/>
      <c r="E75" s="86"/>
      <c r="F75" s="86"/>
      <c r="G75" s="86"/>
      <c r="H75" s="86"/>
      <c r="I75" s="86"/>
      <c r="J75" s="86"/>
      <c r="K75" s="86"/>
      <c r="L75" s="86"/>
      <c r="M75" s="86"/>
    </row>
    <row r="76" spans="1:13" s="87" customFormat="1" ht="12.75">
      <c r="A76" s="86"/>
      <c r="B76" s="86"/>
      <c r="C76" s="85"/>
      <c r="D76" s="85"/>
      <c r="E76" s="86"/>
      <c r="F76" s="86"/>
      <c r="G76" s="86"/>
      <c r="H76" s="86"/>
      <c r="I76" s="86"/>
      <c r="J76" s="86"/>
      <c r="K76" s="86"/>
      <c r="L76" s="86"/>
      <c r="M76" s="86"/>
    </row>
    <row r="77" spans="1:13" s="87" customFormat="1" ht="12.75">
      <c r="A77" s="86"/>
      <c r="B77" s="86"/>
      <c r="C77" s="85"/>
      <c r="D77" s="85"/>
      <c r="E77" s="86"/>
      <c r="F77" s="86"/>
      <c r="G77" s="86"/>
      <c r="H77" s="86"/>
      <c r="I77" s="86"/>
      <c r="J77" s="86"/>
      <c r="K77" s="86"/>
      <c r="L77" s="86"/>
      <c r="M77" s="86"/>
    </row>
    <row r="78" spans="1:13" s="93" customFormat="1" ht="30.75" customHeight="1">
      <c r="A78" s="213"/>
      <c r="B78" s="214"/>
      <c r="C78" s="89"/>
      <c r="D78" s="90"/>
      <c r="E78" s="91"/>
      <c r="F78" s="91"/>
      <c r="G78" s="91"/>
      <c r="H78" s="91"/>
      <c r="I78" s="91"/>
      <c r="J78" s="91"/>
      <c r="K78" s="91"/>
      <c r="L78" s="92"/>
      <c r="M78" s="92"/>
    </row>
    <row r="79" spans="1:13" s="93" customFormat="1" ht="12.75" customHeight="1">
      <c r="A79" s="212"/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92"/>
      <c r="M79" s="92"/>
    </row>
    <row r="80" spans="1:13" s="93" customFormat="1" ht="15.75" customHeight="1">
      <c r="A80" s="212"/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92"/>
      <c r="M80" s="92"/>
    </row>
    <row r="81" spans="1:13" s="93" customFormat="1" ht="15.75" customHeight="1">
      <c r="A81" s="212"/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92"/>
      <c r="M81" s="92"/>
    </row>
    <row r="82" spans="1:13" s="93" customFormat="1" ht="16.5" customHeight="1">
      <c r="A82" s="212"/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92"/>
      <c r="M82" s="92"/>
    </row>
    <row r="83" spans="1:13" s="93" customFormat="1" ht="15.75" customHeight="1">
      <c r="A83" s="212"/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92"/>
      <c r="M83" s="92"/>
    </row>
    <row r="84" spans="1:13" s="93" customFormat="1" ht="15.75" customHeight="1">
      <c r="A84" s="212"/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92"/>
      <c r="M84" s="92"/>
    </row>
    <row r="85" spans="1:13" s="93" customFormat="1" ht="16.5" customHeight="1">
      <c r="A85" s="212"/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92"/>
      <c r="M85" s="92"/>
    </row>
    <row r="86" spans="1:13" s="93" customFormat="1" ht="42" customHeight="1">
      <c r="A86" s="212"/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92"/>
      <c r="M86" s="92"/>
    </row>
    <row r="87" spans="1:13" s="93" customFormat="1" ht="16.5" customHeight="1">
      <c r="A87" s="94"/>
      <c r="B87" s="94"/>
      <c r="C87" s="113"/>
      <c r="D87" s="113"/>
      <c r="E87" s="94"/>
      <c r="F87" s="94"/>
      <c r="G87" s="94"/>
      <c r="H87" s="94"/>
      <c r="I87" s="94"/>
      <c r="J87" s="94"/>
      <c r="K87" s="94"/>
      <c r="L87" s="92"/>
      <c r="M87" s="92"/>
    </row>
    <row r="88" spans="1:13" s="93" customFormat="1" ht="16.5" customHeight="1">
      <c r="A88" s="215"/>
      <c r="B88" s="215"/>
      <c r="C88" s="95"/>
      <c r="D88" s="90"/>
      <c r="E88" s="91"/>
      <c r="F88" s="96"/>
      <c r="G88" s="91"/>
      <c r="H88" s="91"/>
      <c r="I88" s="91"/>
      <c r="J88" s="91"/>
      <c r="K88" s="91"/>
      <c r="L88" s="92"/>
      <c r="M88" s="92"/>
    </row>
    <row r="89" spans="1:13" s="87" customFormat="1" ht="12.75">
      <c r="A89" s="86"/>
      <c r="B89" s="86"/>
      <c r="C89" s="85"/>
      <c r="D89" s="85"/>
      <c r="E89" s="86"/>
      <c r="F89" s="86"/>
      <c r="G89" s="86"/>
      <c r="H89" s="86"/>
      <c r="I89" s="86"/>
      <c r="J89" s="86"/>
      <c r="K89" s="86"/>
      <c r="L89" s="86"/>
      <c r="M89" s="86"/>
    </row>
    <row r="90" spans="1:13" s="87" customFormat="1" ht="12.75">
      <c r="A90" s="86"/>
      <c r="B90" s="86"/>
      <c r="C90" s="85"/>
      <c r="D90" s="85"/>
      <c r="E90" s="86"/>
      <c r="F90" s="86"/>
      <c r="G90" s="86"/>
      <c r="H90" s="86"/>
      <c r="I90" s="86"/>
      <c r="J90" s="86"/>
      <c r="K90" s="86"/>
      <c r="L90" s="86"/>
      <c r="M90" s="86"/>
    </row>
    <row r="91" spans="1:13" s="87" customFormat="1" ht="12.75">
      <c r="A91" s="86"/>
      <c r="B91" s="86"/>
      <c r="C91" s="85"/>
      <c r="D91" s="85"/>
      <c r="E91" s="86"/>
      <c r="F91" s="86"/>
      <c r="G91" s="86"/>
      <c r="H91" s="86"/>
      <c r="I91" s="86"/>
      <c r="J91" s="86"/>
      <c r="K91" s="86"/>
      <c r="L91" s="86"/>
      <c r="M91" s="86"/>
    </row>
    <row r="92" spans="1:13" s="87" customFormat="1" ht="12.75">
      <c r="A92" s="86"/>
      <c r="B92" s="86"/>
      <c r="C92" s="85"/>
      <c r="D92" s="85"/>
      <c r="E92" s="86"/>
      <c r="F92" s="86"/>
      <c r="G92" s="86"/>
      <c r="H92" s="86"/>
      <c r="I92" s="86"/>
      <c r="J92" s="86"/>
      <c r="K92" s="86"/>
      <c r="L92" s="86"/>
      <c r="M92" s="86"/>
    </row>
    <row r="93" spans="1:13" s="87" customFormat="1" ht="12.75">
      <c r="A93" s="86"/>
      <c r="B93" s="86"/>
      <c r="C93" s="85"/>
      <c r="D93" s="85"/>
      <c r="E93" s="86"/>
      <c r="F93" s="86"/>
      <c r="G93" s="86"/>
      <c r="H93" s="86"/>
      <c r="I93" s="86"/>
      <c r="J93" s="86"/>
      <c r="K93" s="86"/>
      <c r="L93" s="86"/>
      <c r="M93" s="86"/>
    </row>
    <row r="94" spans="1:13" s="87" customFormat="1" ht="12.75">
      <c r="A94" s="86"/>
      <c r="B94" s="86"/>
      <c r="C94" s="85"/>
      <c r="D94" s="85"/>
      <c r="E94" s="86"/>
      <c r="F94" s="86"/>
      <c r="G94" s="86"/>
      <c r="H94" s="86"/>
      <c r="I94" s="86"/>
      <c r="J94" s="86"/>
      <c r="K94" s="86"/>
      <c r="L94" s="86"/>
      <c r="M94" s="86"/>
    </row>
    <row r="95" spans="1:13" s="87" customFormat="1" ht="12.75">
      <c r="A95" s="86"/>
      <c r="B95" s="86"/>
      <c r="C95" s="85"/>
      <c r="D95" s="85"/>
      <c r="E95" s="86"/>
      <c r="F95" s="86"/>
      <c r="G95" s="86"/>
      <c r="H95" s="86"/>
      <c r="I95" s="86"/>
      <c r="J95" s="86"/>
      <c r="K95" s="86"/>
      <c r="L95" s="86"/>
      <c r="M95" s="86"/>
    </row>
    <row r="96" spans="1:13" s="87" customFormat="1" ht="12.75">
      <c r="A96" s="86"/>
      <c r="B96" s="86"/>
      <c r="C96" s="85"/>
      <c r="D96" s="85"/>
      <c r="E96" s="86"/>
      <c r="F96" s="86"/>
      <c r="G96" s="86"/>
      <c r="H96" s="86"/>
      <c r="I96" s="86"/>
      <c r="J96" s="86"/>
      <c r="K96" s="86"/>
      <c r="L96" s="86"/>
      <c r="M96" s="86"/>
    </row>
    <row r="97" spans="1:13" s="87" customFormat="1" ht="12.75">
      <c r="A97" s="86"/>
      <c r="B97" s="86"/>
      <c r="C97" s="85"/>
      <c r="D97" s="85"/>
      <c r="E97" s="86"/>
      <c r="F97" s="86"/>
      <c r="G97" s="86"/>
      <c r="H97" s="86"/>
      <c r="I97" s="86"/>
      <c r="J97" s="86"/>
      <c r="K97" s="86"/>
      <c r="L97" s="86"/>
      <c r="M97" s="86"/>
    </row>
    <row r="98" spans="1:13" s="87" customFormat="1" ht="12.75">
      <c r="A98" s="86"/>
      <c r="B98" s="86"/>
      <c r="C98" s="85"/>
      <c r="D98" s="85"/>
      <c r="E98" s="86"/>
      <c r="F98" s="86"/>
      <c r="G98" s="86"/>
      <c r="H98" s="86"/>
      <c r="I98" s="86"/>
      <c r="J98" s="86"/>
      <c r="K98" s="86"/>
      <c r="L98" s="86"/>
      <c r="M98" s="86"/>
    </row>
    <row r="99" spans="1:13" ht="12.75">
      <c r="A99" s="33"/>
      <c r="B99" s="33"/>
      <c r="C99" s="60"/>
      <c r="D99" s="60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2.75">
      <c r="A100" s="33"/>
      <c r="B100" s="33"/>
      <c r="C100" s="60"/>
      <c r="D100" s="60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2.75">
      <c r="A101" s="33"/>
      <c r="B101" s="33"/>
      <c r="C101" s="60"/>
      <c r="D101" s="60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2.75">
      <c r="A102" s="33"/>
      <c r="B102" s="33"/>
      <c r="C102" s="60"/>
      <c r="D102" s="60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2.75">
      <c r="A103" s="33"/>
      <c r="B103" s="33"/>
      <c r="C103" s="60"/>
      <c r="D103" s="60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2.75">
      <c r="A104" s="33"/>
      <c r="B104" s="33"/>
      <c r="C104" s="60"/>
      <c r="D104" s="60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2.75">
      <c r="A105" s="33"/>
      <c r="B105" s="33"/>
      <c r="C105" s="60"/>
      <c r="D105" s="60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2.75">
      <c r="A106" s="33"/>
      <c r="B106" s="33"/>
      <c r="C106" s="60"/>
      <c r="D106" s="60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2.75">
      <c r="A107" s="33"/>
      <c r="B107" s="33"/>
      <c r="C107" s="60"/>
      <c r="D107" s="60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2.75">
      <c r="A108" s="33"/>
      <c r="B108" s="33"/>
      <c r="C108" s="60"/>
      <c r="D108" s="60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2.75">
      <c r="A109" s="33"/>
      <c r="B109" s="33"/>
      <c r="C109" s="60"/>
      <c r="D109" s="60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2.75">
      <c r="A110" s="33"/>
      <c r="B110" s="33"/>
      <c r="C110" s="60"/>
      <c r="D110" s="60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2.75">
      <c r="A111" s="33"/>
      <c r="B111" s="33"/>
      <c r="C111" s="60"/>
      <c r="D111" s="60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2.75">
      <c r="A112" s="33"/>
      <c r="B112" s="33"/>
      <c r="C112" s="60"/>
      <c r="D112" s="60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2.75">
      <c r="A113" s="33"/>
      <c r="B113" s="33"/>
      <c r="C113" s="60"/>
      <c r="D113" s="60"/>
      <c r="E113" s="33"/>
      <c r="F113" s="33"/>
      <c r="G113" s="33"/>
      <c r="H113" s="33"/>
      <c r="I113" s="33"/>
      <c r="J113" s="33"/>
      <c r="K113" s="33"/>
      <c r="L113" s="33"/>
      <c r="M113" s="33"/>
    </row>
  </sheetData>
  <sheetProtection/>
  <mergeCells count="25">
    <mergeCell ref="A35:K35"/>
    <mergeCell ref="A88:B88"/>
    <mergeCell ref="A79:K79"/>
    <mergeCell ref="A80:K80"/>
    <mergeCell ref="A81:K81"/>
    <mergeCell ref="A82:K82"/>
    <mergeCell ref="A39:K39"/>
    <mergeCell ref="A40:K40"/>
    <mergeCell ref="A42:B42"/>
    <mergeCell ref="A29:B29"/>
    <mergeCell ref="A30:K30"/>
    <mergeCell ref="A31:K31"/>
    <mergeCell ref="A32:K32"/>
    <mergeCell ref="A33:K33"/>
    <mergeCell ref="E3:I3"/>
    <mergeCell ref="A34:K34"/>
    <mergeCell ref="A36:K36"/>
    <mergeCell ref="A84:K84"/>
    <mergeCell ref="A86:K86"/>
    <mergeCell ref="A78:B78"/>
    <mergeCell ref="B6:J6"/>
    <mergeCell ref="A37:K37"/>
    <mergeCell ref="A38:K38"/>
    <mergeCell ref="A85:K85"/>
    <mergeCell ref="A83:K83"/>
  </mergeCells>
  <dataValidations count="1">
    <dataValidation type="whole" operator="equal" allowBlank="1" showInputMessage="1" showErrorMessage="1" sqref="A70:A75 A64:A67 A61 A51:A58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7">
      <selection activeCell="A23" sqref="A23:J23"/>
    </sheetView>
  </sheetViews>
  <sheetFormatPr defaultColWidth="9.140625" defaultRowHeight="12.75"/>
  <cols>
    <col min="1" max="1" width="6.57421875" style="0" customWidth="1"/>
    <col min="2" max="2" width="50.57421875" style="0" customWidth="1"/>
    <col min="11" max="11" width="11.00390625" style="0" customWidth="1"/>
  </cols>
  <sheetData>
    <row r="1" ht="12.75">
      <c r="C1" t="s">
        <v>200</v>
      </c>
    </row>
    <row r="3" spans="1:10" s="1" customFormat="1" ht="15.75">
      <c r="A3" s="1" t="s">
        <v>201</v>
      </c>
      <c r="B3" s="2"/>
      <c r="C3" s="11"/>
      <c r="D3" s="9"/>
      <c r="E3" s="185" t="s">
        <v>289</v>
      </c>
      <c r="F3" s="185"/>
      <c r="G3" s="185"/>
      <c r="H3" s="185"/>
      <c r="I3" s="185"/>
      <c r="J3" s="109"/>
    </row>
    <row r="6" spans="1:11" s="32" customFormat="1" ht="18">
      <c r="A6" s="171"/>
      <c r="B6" s="216" t="s">
        <v>338</v>
      </c>
      <c r="C6" s="216"/>
      <c r="D6" s="216"/>
      <c r="E6" s="216"/>
      <c r="F6" s="171"/>
      <c r="G6" s="171"/>
      <c r="H6" s="171"/>
      <c r="I6" s="171"/>
      <c r="J6" s="171"/>
      <c r="K6" s="171"/>
    </row>
    <row r="7" spans="1:11" s="24" customFormat="1" ht="94.5">
      <c r="A7" s="155" t="s">
        <v>15</v>
      </c>
      <c r="B7" s="155" t="s">
        <v>13</v>
      </c>
      <c r="C7" s="154" t="s">
        <v>14</v>
      </c>
      <c r="D7" s="154" t="s">
        <v>375</v>
      </c>
      <c r="E7" s="157" t="s">
        <v>16</v>
      </c>
      <c r="F7" s="157" t="s">
        <v>79</v>
      </c>
      <c r="G7" s="157" t="s">
        <v>81</v>
      </c>
      <c r="H7" s="157" t="s">
        <v>80</v>
      </c>
      <c r="I7" s="157" t="s">
        <v>75</v>
      </c>
      <c r="J7" s="145" t="s">
        <v>394</v>
      </c>
      <c r="K7" s="145" t="s">
        <v>188</v>
      </c>
    </row>
    <row r="8" spans="1:11" s="24" customFormat="1" ht="27">
      <c r="A8" s="155">
        <v>1</v>
      </c>
      <c r="B8" s="154">
        <v>2</v>
      </c>
      <c r="C8" s="154">
        <v>3</v>
      </c>
      <c r="D8" s="154">
        <v>4</v>
      </c>
      <c r="E8" s="156">
        <v>5</v>
      </c>
      <c r="F8" s="156">
        <v>6</v>
      </c>
      <c r="G8" s="157" t="s">
        <v>82</v>
      </c>
      <c r="H8" s="156" t="s">
        <v>83</v>
      </c>
      <c r="I8" s="156" t="s">
        <v>78</v>
      </c>
      <c r="J8" s="158">
        <v>10</v>
      </c>
      <c r="K8" s="158">
        <v>11</v>
      </c>
    </row>
    <row r="9" spans="1:11" s="34" customFormat="1" ht="16.5" customHeight="1">
      <c r="A9" s="174">
        <v>1</v>
      </c>
      <c r="B9" s="126" t="s">
        <v>253</v>
      </c>
      <c r="C9" s="127">
        <v>8</v>
      </c>
      <c r="D9" s="127" t="s">
        <v>17</v>
      </c>
      <c r="E9" s="51"/>
      <c r="F9" s="43"/>
      <c r="G9" s="22">
        <f>C9*F9</f>
        <v>0</v>
      </c>
      <c r="H9" s="69">
        <f>G9*0.095</f>
        <v>0</v>
      </c>
      <c r="I9" s="70">
        <f>G9+H9</f>
        <v>0</v>
      </c>
      <c r="J9" s="47"/>
      <c r="K9" s="132"/>
    </row>
    <row r="10" spans="1:11" s="34" customFormat="1" ht="16.5" customHeight="1">
      <c r="A10" s="174">
        <v>2</v>
      </c>
      <c r="B10" s="126" t="s">
        <v>369</v>
      </c>
      <c r="C10" s="127">
        <v>15</v>
      </c>
      <c r="D10" s="127" t="s">
        <v>17</v>
      </c>
      <c r="E10" s="51"/>
      <c r="F10" s="43"/>
      <c r="G10" s="22">
        <f>C10*F10</f>
        <v>0</v>
      </c>
      <c r="H10" s="69">
        <f>G10*0.095</f>
        <v>0</v>
      </c>
      <c r="I10" s="70">
        <f>G10+H10</f>
        <v>0</v>
      </c>
      <c r="J10" s="47"/>
      <c r="K10" s="132"/>
    </row>
    <row r="11" spans="1:11" ht="13.5">
      <c r="A11" s="159"/>
      <c r="B11" s="102" t="s">
        <v>190</v>
      </c>
      <c r="C11" s="160">
        <v>0</v>
      </c>
      <c r="D11" s="105" t="s">
        <v>189</v>
      </c>
      <c r="E11" s="105" t="s">
        <v>189</v>
      </c>
      <c r="F11" s="105" t="s">
        <v>189</v>
      </c>
      <c r="G11" s="105">
        <f>SUM(G9:G10)</f>
        <v>0</v>
      </c>
      <c r="H11" s="105">
        <f>SUM(H9:H10)</f>
        <v>0</v>
      </c>
      <c r="I11" s="105">
        <f>SUM(I9:I10)</f>
        <v>0</v>
      </c>
      <c r="J11" s="184">
        <f>SUM(J9:J10)</f>
        <v>0</v>
      </c>
      <c r="K11" s="161"/>
    </row>
    <row r="13" spans="1:10" ht="12.75">
      <c r="A13" s="193" t="s">
        <v>191</v>
      </c>
      <c r="B13" s="195"/>
      <c r="C13" s="9"/>
      <c r="D13" s="97"/>
      <c r="E13" s="5"/>
      <c r="F13" s="5"/>
      <c r="G13" s="5"/>
      <c r="H13" s="5"/>
      <c r="I13" s="5"/>
      <c r="J13" s="5"/>
    </row>
    <row r="14" spans="1:10" ht="27" customHeight="1">
      <c r="A14" s="187" t="s">
        <v>192</v>
      </c>
      <c r="B14" s="187"/>
      <c r="C14" s="187"/>
      <c r="D14" s="187"/>
      <c r="E14" s="187"/>
      <c r="F14" s="187"/>
      <c r="G14" s="187"/>
      <c r="H14" s="187"/>
      <c r="I14" s="187"/>
      <c r="J14" s="187"/>
    </row>
    <row r="15" spans="1:10" ht="12.75">
      <c r="A15" s="187" t="s">
        <v>193</v>
      </c>
      <c r="B15" s="187"/>
      <c r="C15" s="187"/>
      <c r="D15" s="187"/>
      <c r="E15" s="187"/>
      <c r="F15" s="187"/>
      <c r="G15" s="187"/>
      <c r="H15" s="187"/>
      <c r="I15" s="187"/>
      <c r="J15" s="187"/>
    </row>
    <row r="16" spans="1:10" ht="12.75">
      <c r="A16" s="187" t="s">
        <v>194</v>
      </c>
      <c r="B16" s="187"/>
      <c r="C16" s="187"/>
      <c r="D16" s="187"/>
      <c r="E16" s="187"/>
      <c r="F16" s="187"/>
      <c r="G16" s="187"/>
      <c r="H16" s="187"/>
      <c r="I16" s="187"/>
      <c r="J16" s="187"/>
    </row>
    <row r="17" spans="1:10" ht="12.75">
      <c r="A17" s="187" t="s">
        <v>195</v>
      </c>
      <c r="B17" s="187"/>
      <c r="C17" s="187"/>
      <c r="D17" s="187"/>
      <c r="E17" s="187"/>
      <c r="F17" s="187"/>
      <c r="G17" s="187"/>
      <c r="H17" s="187"/>
      <c r="I17" s="187"/>
      <c r="J17" s="187"/>
    </row>
    <row r="18" spans="1:10" ht="12.75">
      <c r="A18" s="187" t="s">
        <v>202</v>
      </c>
      <c r="B18" s="187"/>
      <c r="C18" s="187"/>
      <c r="D18" s="187"/>
      <c r="E18" s="187"/>
      <c r="F18" s="187"/>
      <c r="G18" s="187"/>
      <c r="H18" s="187"/>
      <c r="I18" s="187"/>
      <c r="J18" s="187"/>
    </row>
    <row r="19" spans="1:10" ht="12.75">
      <c r="A19" s="187" t="s">
        <v>203</v>
      </c>
      <c r="B19" s="187"/>
      <c r="C19" s="187"/>
      <c r="D19" s="187"/>
      <c r="E19" s="187"/>
      <c r="F19" s="187"/>
      <c r="G19" s="187"/>
      <c r="H19" s="187"/>
      <c r="I19" s="187"/>
      <c r="J19" s="187"/>
    </row>
    <row r="20" spans="1:10" s="110" customFormat="1" ht="12.75">
      <c r="A20" s="188" t="s">
        <v>204</v>
      </c>
      <c r="B20" s="188"/>
      <c r="C20" s="188"/>
      <c r="D20" s="188"/>
      <c r="E20" s="188"/>
      <c r="F20" s="188"/>
      <c r="G20" s="188"/>
      <c r="H20" s="188"/>
      <c r="I20" s="188"/>
      <c r="J20" s="188"/>
    </row>
    <row r="21" spans="1:10" s="6" customFormat="1" ht="12.75">
      <c r="A21" s="186" t="s">
        <v>400</v>
      </c>
      <c r="B21" s="186"/>
      <c r="C21" s="186"/>
      <c r="D21" s="186"/>
      <c r="E21" s="186"/>
      <c r="F21" s="186"/>
      <c r="G21" s="186"/>
      <c r="H21" s="186"/>
      <c r="I21" s="186"/>
      <c r="J21" s="186"/>
    </row>
    <row r="22" spans="1:10" s="6" customFormat="1" ht="12.75">
      <c r="A22" s="187" t="s">
        <v>205</v>
      </c>
      <c r="B22" s="187"/>
      <c r="C22" s="187"/>
      <c r="D22" s="187"/>
      <c r="E22" s="187"/>
      <c r="F22" s="187"/>
      <c r="G22" s="187"/>
      <c r="H22" s="187"/>
      <c r="I22" s="187"/>
      <c r="J22" s="187"/>
    </row>
    <row r="23" spans="1:10" s="6" customFormat="1" ht="12.75">
      <c r="A23" s="187" t="s">
        <v>401</v>
      </c>
      <c r="B23" s="187"/>
      <c r="C23" s="187"/>
      <c r="D23" s="187"/>
      <c r="E23" s="187"/>
      <c r="F23" s="187"/>
      <c r="G23" s="187"/>
      <c r="H23" s="187"/>
      <c r="I23" s="187"/>
      <c r="J23" s="187"/>
    </row>
    <row r="24" spans="1:10" ht="12.75">
      <c r="A24" s="187" t="s">
        <v>196</v>
      </c>
      <c r="B24" s="187"/>
      <c r="C24" s="187"/>
      <c r="D24" s="187"/>
      <c r="E24" s="187"/>
      <c r="F24" s="187"/>
      <c r="G24" s="187"/>
      <c r="H24" s="187"/>
      <c r="I24" s="187"/>
      <c r="J24" s="187"/>
    </row>
    <row r="25" s="16" customFormat="1" ht="12">
      <c r="B25" s="17"/>
    </row>
    <row r="26" spans="1:10" ht="12.75">
      <c r="A26" s="191" t="s">
        <v>197</v>
      </c>
      <c r="B26" s="191"/>
      <c r="C26" s="98" t="s">
        <v>198</v>
      </c>
      <c r="D26" s="97"/>
      <c r="E26" s="5"/>
      <c r="F26" s="99" t="s">
        <v>199</v>
      </c>
      <c r="G26" s="5"/>
      <c r="H26" s="5"/>
      <c r="I26" s="5"/>
      <c r="J26" s="5"/>
    </row>
  </sheetData>
  <sheetProtection/>
  <mergeCells count="15">
    <mergeCell ref="A15:J15"/>
    <mergeCell ref="A16:J16"/>
    <mergeCell ref="A17:J17"/>
    <mergeCell ref="A18:J18"/>
    <mergeCell ref="A19:J19"/>
    <mergeCell ref="B6:E6"/>
    <mergeCell ref="A23:J23"/>
    <mergeCell ref="A24:J24"/>
    <mergeCell ref="A26:B26"/>
    <mergeCell ref="A14:J14"/>
    <mergeCell ref="E3:I3"/>
    <mergeCell ref="A13:B13"/>
    <mergeCell ref="A20:J20"/>
    <mergeCell ref="A21:J21"/>
    <mergeCell ref="A22:J22"/>
  </mergeCells>
  <dataValidations count="1">
    <dataValidation type="whole" operator="equal" allowBlank="1" showInputMessage="1" showErrorMessage="1" sqref="J9:J10">
      <formula1>1</formula1>
    </dataValidation>
  </dataValidations>
  <printOptions/>
  <pageMargins left="0.7" right="0.7" top="0.75" bottom="0.75" header="0.3" footer="0.3"/>
  <pageSetup fitToHeight="0" fitToWidth="1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SheetLayoutView="100" zoomScalePageLayoutView="85" workbookViewId="0" topLeftCell="A22">
      <selection activeCell="A41" sqref="A41:J41"/>
    </sheetView>
  </sheetViews>
  <sheetFormatPr defaultColWidth="9.140625" defaultRowHeight="12.75"/>
  <cols>
    <col min="1" max="1" width="4.421875" style="0" customWidth="1"/>
    <col min="2" max="2" width="32.28125" style="0" customWidth="1"/>
    <col min="3" max="3" width="12.00390625" style="0" customWidth="1"/>
    <col min="4" max="5" width="9.00390625" style="0" customWidth="1"/>
    <col min="6" max="6" width="12.421875" style="0" customWidth="1"/>
    <col min="7" max="7" width="15.7109375" style="0" customWidth="1"/>
    <col min="8" max="8" width="12.421875" style="0" customWidth="1"/>
    <col min="9" max="9" width="13.140625" style="0" customWidth="1"/>
    <col min="10" max="10" width="13.8515625" style="0" customWidth="1"/>
    <col min="11" max="11" width="10.421875" style="0" customWidth="1"/>
  </cols>
  <sheetData>
    <row r="1" ht="12.75">
      <c r="C1" t="s">
        <v>200</v>
      </c>
    </row>
    <row r="3" spans="1:10" ht="15.75">
      <c r="A3" s="1" t="s">
        <v>201</v>
      </c>
      <c r="B3" s="2"/>
      <c r="C3" s="11"/>
      <c r="D3" s="9"/>
      <c r="E3" s="185" t="s">
        <v>289</v>
      </c>
      <c r="F3" s="185"/>
      <c r="G3" s="185"/>
      <c r="H3" s="185"/>
      <c r="I3" s="185"/>
      <c r="J3" s="109"/>
    </row>
    <row r="4" spans="2:4" ht="12.75">
      <c r="B4" s="8"/>
      <c r="C4" s="10"/>
      <c r="D4" s="10"/>
    </row>
    <row r="5" spans="1:10" ht="18">
      <c r="A5" s="1"/>
      <c r="B5" s="194" t="s">
        <v>214</v>
      </c>
      <c r="C5" s="194"/>
      <c r="D5" s="194"/>
      <c r="E5" s="194"/>
      <c r="F5" s="194"/>
      <c r="G5" s="194"/>
      <c r="H5" s="194"/>
      <c r="I5" s="194"/>
      <c r="J5" s="194"/>
    </row>
    <row r="6" spans="1:10" ht="18">
      <c r="A6" s="1"/>
      <c r="B6" s="108"/>
      <c r="C6" s="108"/>
      <c r="D6" s="108"/>
      <c r="E6" s="108"/>
      <c r="F6" s="108"/>
      <c r="G6" s="108"/>
      <c r="H6" s="108"/>
      <c r="I6" s="108"/>
      <c r="J6" s="108"/>
    </row>
    <row r="7" spans="1:11" ht="63.75">
      <c r="A7" s="139" t="s">
        <v>15</v>
      </c>
      <c r="B7" s="144" t="s">
        <v>13</v>
      </c>
      <c r="C7" s="139" t="s">
        <v>14</v>
      </c>
      <c r="D7" s="139" t="s">
        <v>187</v>
      </c>
      <c r="E7" s="141" t="s">
        <v>16</v>
      </c>
      <c r="F7" s="141" t="s">
        <v>79</v>
      </c>
      <c r="G7" s="141" t="s">
        <v>81</v>
      </c>
      <c r="H7" s="141" t="s">
        <v>80</v>
      </c>
      <c r="I7" s="141" t="s">
        <v>75</v>
      </c>
      <c r="J7" s="142" t="s">
        <v>394</v>
      </c>
      <c r="K7" s="142" t="s">
        <v>188</v>
      </c>
    </row>
    <row r="8" spans="1:11" ht="25.5">
      <c r="A8" s="139">
        <v>1</v>
      </c>
      <c r="B8" s="139">
        <v>2</v>
      </c>
      <c r="C8" s="139">
        <v>3</v>
      </c>
      <c r="D8" s="139">
        <v>4</v>
      </c>
      <c r="E8" s="140">
        <v>5</v>
      </c>
      <c r="F8" s="140">
        <v>6</v>
      </c>
      <c r="G8" s="141" t="s">
        <v>82</v>
      </c>
      <c r="H8" s="140" t="s">
        <v>83</v>
      </c>
      <c r="I8" s="140" t="s">
        <v>78</v>
      </c>
      <c r="J8" s="143">
        <v>10</v>
      </c>
      <c r="K8" s="143">
        <v>11</v>
      </c>
    </row>
    <row r="9" spans="1:11" ht="13.5">
      <c r="A9" s="174">
        <v>1</v>
      </c>
      <c r="B9" s="49" t="s">
        <v>105</v>
      </c>
      <c r="C9" s="50">
        <v>200</v>
      </c>
      <c r="D9" s="46" t="s">
        <v>17</v>
      </c>
      <c r="E9" s="51"/>
      <c r="F9" s="26"/>
      <c r="G9" s="43">
        <f aca="true" t="shared" si="0" ref="G9:G27">C9*F9</f>
        <v>0</v>
      </c>
      <c r="H9" s="52">
        <f aca="true" t="shared" si="1" ref="H9:H28">G9*0.095</f>
        <v>0</v>
      </c>
      <c r="I9" s="52">
        <f aca="true" t="shared" si="2" ref="I9:I28">G9+H9</f>
        <v>0</v>
      </c>
      <c r="J9" s="30"/>
      <c r="K9" s="100"/>
    </row>
    <row r="10" spans="1:11" ht="13.5">
      <c r="A10" s="174">
        <v>2</v>
      </c>
      <c r="B10" s="49" t="s">
        <v>20</v>
      </c>
      <c r="C10" s="50">
        <v>30</v>
      </c>
      <c r="D10" s="46" t="s">
        <v>17</v>
      </c>
      <c r="E10" s="51"/>
      <c r="F10" s="26"/>
      <c r="G10" s="43">
        <f t="shared" si="0"/>
        <v>0</v>
      </c>
      <c r="H10" s="52">
        <f t="shared" si="1"/>
        <v>0</v>
      </c>
      <c r="I10" s="52">
        <f t="shared" si="2"/>
        <v>0</v>
      </c>
      <c r="J10" s="63"/>
      <c r="K10" s="100"/>
    </row>
    <row r="11" spans="1:11" ht="13.5">
      <c r="A11" s="174">
        <v>3</v>
      </c>
      <c r="B11" s="49" t="s">
        <v>107</v>
      </c>
      <c r="C11" s="50">
        <v>50</v>
      </c>
      <c r="D11" s="46" t="s">
        <v>17</v>
      </c>
      <c r="E11" s="43"/>
      <c r="F11" s="26"/>
      <c r="G11" s="43">
        <f t="shared" si="0"/>
        <v>0</v>
      </c>
      <c r="H11" s="52">
        <f t="shared" si="1"/>
        <v>0</v>
      </c>
      <c r="I11" s="52">
        <f t="shared" si="2"/>
        <v>0</v>
      </c>
      <c r="J11" s="63"/>
      <c r="K11" s="100"/>
    </row>
    <row r="12" spans="1:11" ht="27">
      <c r="A12" s="174">
        <v>4</v>
      </c>
      <c r="B12" s="125" t="s">
        <v>340</v>
      </c>
      <c r="C12" s="50">
        <v>200</v>
      </c>
      <c r="D12" s="46" t="s">
        <v>17</v>
      </c>
      <c r="E12" s="43"/>
      <c r="F12" s="26"/>
      <c r="G12" s="43">
        <f t="shared" si="0"/>
        <v>0</v>
      </c>
      <c r="H12" s="52">
        <f t="shared" si="1"/>
        <v>0</v>
      </c>
      <c r="I12" s="52">
        <f t="shared" si="2"/>
        <v>0</v>
      </c>
      <c r="J12" s="30"/>
      <c r="K12" s="100"/>
    </row>
    <row r="13" spans="1:11" ht="27">
      <c r="A13" s="174">
        <v>5</v>
      </c>
      <c r="B13" s="125" t="s">
        <v>148</v>
      </c>
      <c r="C13" s="50">
        <v>200</v>
      </c>
      <c r="D13" s="46" t="s">
        <v>17</v>
      </c>
      <c r="E13" s="43"/>
      <c r="F13" s="26"/>
      <c r="G13" s="43">
        <f t="shared" si="0"/>
        <v>0</v>
      </c>
      <c r="H13" s="52">
        <f t="shared" si="1"/>
        <v>0</v>
      </c>
      <c r="I13" s="52">
        <f t="shared" si="2"/>
        <v>0</v>
      </c>
      <c r="J13" s="30"/>
      <c r="K13" s="100"/>
    </row>
    <row r="14" spans="1:11" s="31" customFormat="1" ht="27">
      <c r="A14" s="174">
        <v>6</v>
      </c>
      <c r="B14" s="49" t="s">
        <v>184</v>
      </c>
      <c r="C14" s="50">
        <v>500</v>
      </c>
      <c r="D14" s="46" t="s">
        <v>17</v>
      </c>
      <c r="E14" s="51"/>
      <c r="F14" s="26"/>
      <c r="G14" s="43">
        <f t="shared" si="0"/>
        <v>0</v>
      </c>
      <c r="H14" s="52">
        <f t="shared" si="1"/>
        <v>0</v>
      </c>
      <c r="I14" s="52">
        <f t="shared" si="2"/>
        <v>0</v>
      </c>
      <c r="J14" s="30"/>
      <c r="K14" s="131"/>
    </row>
    <row r="15" spans="1:11" s="31" customFormat="1" ht="13.5">
      <c r="A15" s="174">
        <v>7</v>
      </c>
      <c r="B15" s="49" t="s">
        <v>341</v>
      </c>
      <c r="C15" s="50">
        <v>40</v>
      </c>
      <c r="D15" s="46" t="s">
        <v>17</v>
      </c>
      <c r="E15" s="51"/>
      <c r="F15" s="26"/>
      <c r="G15" s="43">
        <f t="shared" si="0"/>
        <v>0</v>
      </c>
      <c r="H15" s="52">
        <f t="shared" si="1"/>
        <v>0</v>
      </c>
      <c r="I15" s="52">
        <f t="shared" si="2"/>
        <v>0</v>
      </c>
      <c r="J15" s="63"/>
      <c r="K15" s="131"/>
    </row>
    <row r="16" spans="1:11" s="31" customFormat="1" ht="27">
      <c r="A16" s="174">
        <v>8</v>
      </c>
      <c r="B16" s="49" t="s">
        <v>185</v>
      </c>
      <c r="C16" s="50">
        <v>200</v>
      </c>
      <c r="D16" s="46" t="s">
        <v>17</v>
      </c>
      <c r="E16" s="51"/>
      <c r="F16" s="26"/>
      <c r="G16" s="43">
        <f t="shared" si="0"/>
        <v>0</v>
      </c>
      <c r="H16" s="52">
        <f t="shared" si="1"/>
        <v>0</v>
      </c>
      <c r="I16" s="52">
        <f t="shared" si="2"/>
        <v>0</v>
      </c>
      <c r="J16" s="30"/>
      <c r="K16" s="131"/>
    </row>
    <row r="17" spans="1:11" s="31" customFormat="1" ht="13.5">
      <c r="A17" s="174">
        <v>9</v>
      </c>
      <c r="B17" s="49" t="s">
        <v>217</v>
      </c>
      <c r="C17" s="50">
        <v>40</v>
      </c>
      <c r="D17" s="46" t="s">
        <v>17</v>
      </c>
      <c r="E17" s="51"/>
      <c r="F17" s="26"/>
      <c r="G17" s="43">
        <f t="shared" si="0"/>
        <v>0</v>
      </c>
      <c r="H17" s="52">
        <f t="shared" si="1"/>
        <v>0</v>
      </c>
      <c r="I17" s="52">
        <f t="shared" si="2"/>
        <v>0</v>
      </c>
      <c r="J17" s="63"/>
      <c r="K17" s="131"/>
    </row>
    <row r="18" spans="1:11" s="48" customFormat="1" ht="13.5" customHeight="1">
      <c r="A18" s="174">
        <v>10</v>
      </c>
      <c r="B18" s="64" t="s">
        <v>290</v>
      </c>
      <c r="C18" s="50">
        <v>50</v>
      </c>
      <c r="D18" s="46" t="s">
        <v>17</v>
      </c>
      <c r="E18" s="43"/>
      <c r="F18" s="26"/>
      <c r="G18" s="43">
        <f t="shared" si="0"/>
        <v>0</v>
      </c>
      <c r="H18" s="52">
        <f t="shared" si="1"/>
        <v>0</v>
      </c>
      <c r="I18" s="52">
        <f t="shared" si="2"/>
        <v>0</v>
      </c>
      <c r="J18" s="63"/>
      <c r="K18" s="82"/>
    </row>
    <row r="19" spans="1:11" s="48" customFormat="1" ht="13.5" customHeight="1">
      <c r="A19" s="174">
        <v>11</v>
      </c>
      <c r="B19" s="64" t="s">
        <v>346</v>
      </c>
      <c r="C19" s="50">
        <v>40</v>
      </c>
      <c r="D19" s="46" t="s">
        <v>17</v>
      </c>
      <c r="E19" s="43"/>
      <c r="F19" s="26"/>
      <c r="G19" s="43">
        <f t="shared" si="0"/>
        <v>0</v>
      </c>
      <c r="H19" s="52">
        <f t="shared" si="1"/>
        <v>0</v>
      </c>
      <c r="I19" s="52">
        <f t="shared" si="2"/>
        <v>0</v>
      </c>
      <c r="J19" s="63"/>
      <c r="K19" s="82"/>
    </row>
    <row r="20" spans="1:11" s="48" customFormat="1" ht="13.5" customHeight="1">
      <c r="A20" s="174">
        <v>12</v>
      </c>
      <c r="B20" s="64" t="s">
        <v>342</v>
      </c>
      <c r="C20" s="50">
        <v>10</v>
      </c>
      <c r="D20" s="46" t="s">
        <v>17</v>
      </c>
      <c r="E20" s="43"/>
      <c r="F20" s="26"/>
      <c r="G20" s="43">
        <f t="shared" si="0"/>
        <v>0</v>
      </c>
      <c r="H20" s="52">
        <f t="shared" si="1"/>
        <v>0</v>
      </c>
      <c r="I20" s="52">
        <f t="shared" si="2"/>
        <v>0</v>
      </c>
      <c r="J20" s="63"/>
      <c r="K20" s="82"/>
    </row>
    <row r="21" spans="1:11" s="48" customFormat="1" ht="13.5" customHeight="1">
      <c r="A21" s="174">
        <v>13</v>
      </c>
      <c r="B21" s="49" t="s">
        <v>138</v>
      </c>
      <c r="C21" s="50">
        <v>60</v>
      </c>
      <c r="D21" s="46" t="s">
        <v>17</v>
      </c>
      <c r="E21" s="43"/>
      <c r="F21" s="26"/>
      <c r="G21" s="43">
        <f t="shared" si="0"/>
        <v>0</v>
      </c>
      <c r="H21" s="52">
        <f t="shared" si="1"/>
        <v>0</v>
      </c>
      <c r="I21" s="52">
        <f t="shared" si="2"/>
        <v>0</v>
      </c>
      <c r="J21" s="30"/>
      <c r="K21" s="82"/>
    </row>
    <row r="22" spans="1:11" s="48" customFormat="1" ht="24" customHeight="1">
      <c r="A22" s="174">
        <v>14</v>
      </c>
      <c r="B22" s="49" t="s">
        <v>291</v>
      </c>
      <c r="C22" s="50">
        <v>200</v>
      </c>
      <c r="D22" s="46" t="s">
        <v>17</v>
      </c>
      <c r="E22" s="43"/>
      <c r="F22" s="26"/>
      <c r="G22" s="43">
        <f t="shared" si="0"/>
        <v>0</v>
      </c>
      <c r="H22" s="52">
        <f t="shared" si="1"/>
        <v>0</v>
      </c>
      <c r="I22" s="52">
        <f t="shared" si="2"/>
        <v>0</v>
      </c>
      <c r="J22" s="30"/>
      <c r="K22" s="82"/>
    </row>
    <row r="23" spans="1:11" s="48" customFormat="1" ht="24.75" customHeight="1">
      <c r="A23" s="174">
        <v>15</v>
      </c>
      <c r="B23" s="49" t="s">
        <v>343</v>
      </c>
      <c r="C23" s="50">
        <v>300</v>
      </c>
      <c r="D23" s="46" t="s">
        <v>17</v>
      </c>
      <c r="E23" s="43"/>
      <c r="F23" s="26"/>
      <c r="G23" s="43">
        <f t="shared" si="0"/>
        <v>0</v>
      </c>
      <c r="H23" s="52">
        <f t="shared" si="1"/>
        <v>0</v>
      </c>
      <c r="I23" s="52">
        <f t="shared" si="2"/>
        <v>0</v>
      </c>
      <c r="J23" s="30"/>
      <c r="K23" s="82"/>
    </row>
    <row r="24" spans="1:11" s="48" customFormat="1" ht="19.5" customHeight="1">
      <c r="A24" s="174">
        <v>16</v>
      </c>
      <c r="B24" s="49" t="s">
        <v>106</v>
      </c>
      <c r="C24" s="50">
        <v>100</v>
      </c>
      <c r="D24" s="46" t="s">
        <v>17</v>
      </c>
      <c r="E24" s="43"/>
      <c r="F24" s="26"/>
      <c r="G24" s="43">
        <f t="shared" si="0"/>
        <v>0</v>
      </c>
      <c r="H24" s="52">
        <f t="shared" si="1"/>
        <v>0</v>
      </c>
      <c r="I24" s="52">
        <f t="shared" si="2"/>
        <v>0</v>
      </c>
      <c r="J24" s="30"/>
      <c r="K24" s="82"/>
    </row>
    <row r="25" spans="1:11" s="48" customFormat="1" ht="19.5" customHeight="1">
      <c r="A25" s="174">
        <v>17</v>
      </c>
      <c r="B25" s="49" t="s">
        <v>88</v>
      </c>
      <c r="C25" s="50">
        <v>100</v>
      </c>
      <c r="D25" s="46" t="s">
        <v>17</v>
      </c>
      <c r="E25" s="43"/>
      <c r="F25" s="26"/>
      <c r="G25" s="43">
        <f t="shared" si="0"/>
        <v>0</v>
      </c>
      <c r="H25" s="52">
        <f t="shared" si="1"/>
        <v>0</v>
      </c>
      <c r="I25" s="52">
        <f t="shared" si="2"/>
        <v>0</v>
      </c>
      <c r="J25" s="30"/>
      <c r="K25" s="82"/>
    </row>
    <row r="26" spans="1:11" s="48" customFormat="1" ht="19.5" customHeight="1">
      <c r="A26" s="174">
        <v>18</v>
      </c>
      <c r="B26" s="49" t="s">
        <v>344</v>
      </c>
      <c r="C26" s="50">
        <v>200</v>
      </c>
      <c r="D26" s="46" t="s">
        <v>17</v>
      </c>
      <c r="E26" s="43"/>
      <c r="F26" s="26"/>
      <c r="G26" s="43">
        <f t="shared" si="0"/>
        <v>0</v>
      </c>
      <c r="H26" s="52">
        <f t="shared" si="1"/>
        <v>0</v>
      </c>
      <c r="I26" s="52">
        <f t="shared" si="2"/>
        <v>0</v>
      </c>
      <c r="J26" s="63"/>
      <c r="K26" s="82"/>
    </row>
    <row r="27" spans="1:11" s="48" customFormat="1" ht="24.75" customHeight="1">
      <c r="A27" s="174">
        <v>19</v>
      </c>
      <c r="B27" s="49" t="s">
        <v>345</v>
      </c>
      <c r="C27" s="50">
        <v>100</v>
      </c>
      <c r="D27" s="46" t="s">
        <v>17</v>
      </c>
      <c r="E27" s="26"/>
      <c r="F27" s="26"/>
      <c r="G27" s="43">
        <f t="shared" si="0"/>
        <v>0</v>
      </c>
      <c r="H27" s="52">
        <f t="shared" si="1"/>
        <v>0</v>
      </c>
      <c r="I27" s="52">
        <f t="shared" si="2"/>
        <v>0</v>
      </c>
      <c r="J27" s="30"/>
      <c r="K27" s="82"/>
    </row>
    <row r="28" spans="1:11" s="48" customFormat="1" ht="24" customHeight="1">
      <c r="A28" s="174">
        <v>20</v>
      </c>
      <c r="B28" s="49" t="s">
        <v>292</v>
      </c>
      <c r="C28" s="50">
        <v>100</v>
      </c>
      <c r="D28" s="46" t="s">
        <v>17</v>
      </c>
      <c r="E28" s="26"/>
      <c r="F28" s="26"/>
      <c r="G28" s="43">
        <f>C28*F28</f>
        <v>0</v>
      </c>
      <c r="H28" s="52">
        <f t="shared" si="1"/>
        <v>0</v>
      </c>
      <c r="I28" s="52">
        <f t="shared" si="2"/>
        <v>0</v>
      </c>
      <c r="J28" s="30"/>
      <c r="K28" s="82"/>
    </row>
    <row r="29" spans="1:11" ht="13.5">
      <c r="A29" s="101"/>
      <c r="B29" s="102" t="s">
        <v>190</v>
      </c>
      <c r="C29" s="103" t="s">
        <v>189</v>
      </c>
      <c r="D29" s="104" t="s">
        <v>189</v>
      </c>
      <c r="E29" s="104" t="s">
        <v>189</v>
      </c>
      <c r="F29" s="104" t="s">
        <v>189</v>
      </c>
      <c r="G29" s="105">
        <f>SUM(G9:G28)</f>
        <v>0</v>
      </c>
      <c r="H29" s="105">
        <f>SUM(H9:H28)</f>
        <v>0</v>
      </c>
      <c r="I29" s="106">
        <f>SUM(I9:I28)</f>
        <v>0</v>
      </c>
      <c r="J29" s="128">
        <f>SUM(J28:J28)</f>
        <v>0</v>
      </c>
      <c r="K29" s="100"/>
    </row>
    <row r="31" spans="1:10" ht="12.75">
      <c r="A31" s="193" t="s">
        <v>191</v>
      </c>
      <c r="B31" s="195"/>
      <c r="C31" s="9"/>
      <c r="D31" s="97"/>
      <c r="E31" s="5"/>
      <c r="F31" s="5"/>
      <c r="G31" s="5"/>
      <c r="H31" s="5"/>
      <c r="I31" s="5"/>
      <c r="J31" s="5"/>
    </row>
    <row r="32" spans="1:10" ht="27" customHeight="1">
      <c r="A32" s="187" t="s">
        <v>192</v>
      </c>
      <c r="B32" s="187"/>
      <c r="C32" s="187"/>
      <c r="D32" s="187"/>
      <c r="E32" s="187"/>
      <c r="F32" s="187"/>
      <c r="G32" s="187"/>
      <c r="H32" s="187"/>
      <c r="I32" s="187"/>
      <c r="J32" s="187"/>
    </row>
    <row r="33" spans="1:10" ht="12.75">
      <c r="A33" s="187" t="s">
        <v>193</v>
      </c>
      <c r="B33" s="187"/>
      <c r="C33" s="187"/>
      <c r="D33" s="187"/>
      <c r="E33" s="187"/>
      <c r="F33" s="187"/>
      <c r="G33" s="187"/>
      <c r="H33" s="187"/>
      <c r="I33" s="187"/>
      <c r="J33" s="187"/>
    </row>
    <row r="34" spans="1:10" ht="12.75">
      <c r="A34" s="187" t="s">
        <v>194</v>
      </c>
      <c r="B34" s="187"/>
      <c r="C34" s="187"/>
      <c r="D34" s="187"/>
      <c r="E34" s="187"/>
      <c r="F34" s="187"/>
      <c r="G34" s="187"/>
      <c r="H34" s="187"/>
      <c r="I34" s="187"/>
      <c r="J34" s="187"/>
    </row>
    <row r="35" spans="1:10" ht="12.75">
      <c r="A35" s="187" t="s">
        <v>195</v>
      </c>
      <c r="B35" s="187"/>
      <c r="C35" s="187"/>
      <c r="D35" s="187"/>
      <c r="E35" s="187"/>
      <c r="F35" s="187"/>
      <c r="G35" s="187"/>
      <c r="H35" s="187"/>
      <c r="I35" s="187"/>
      <c r="J35" s="187"/>
    </row>
    <row r="36" spans="1:10" ht="12.75">
      <c r="A36" s="187" t="s">
        <v>202</v>
      </c>
      <c r="B36" s="187"/>
      <c r="C36" s="187"/>
      <c r="D36" s="187"/>
      <c r="E36" s="187"/>
      <c r="F36" s="187"/>
      <c r="G36" s="187"/>
      <c r="H36" s="187"/>
      <c r="I36" s="187"/>
      <c r="J36" s="187"/>
    </row>
    <row r="37" spans="1:10" ht="12.75">
      <c r="A37" s="187" t="s">
        <v>203</v>
      </c>
      <c r="B37" s="187"/>
      <c r="C37" s="187"/>
      <c r="D37" s="187"/>
      <c r="E37" s="187"/>
      <c r="F37" s="187"/>
      <c r="G37" s="187"/>
      <c r="H37" s="187"/>
      <c r="I37" s="187"/>
      <c r="J37" s="187"/>
    </row>
    <row r="38" spans="1:10" s="110" customFormat="1" ht="12.75">
      <c r="A38" s="188" t="s">
        <v>204</v>
      </c>
      <c r="B38" s="188"/>
      <c r="C38" s="188"/>
      <c r="D38" s="188"/>
      <c r="E38" s="188"/>
      <c r="F38" s="188"/>
      <c r="G38" s="188"/>
      <c r="H38" s="188"/>
      <c r="I38" s="188"/>
      <c r="J38" s="188"/>
    </row>
    <row r="39" spans="1:10" s="6" customFormat="1" ht="12.75">
      <c r="A39" s="186" t="s">
        <v>396</v>
      </c>
      <c r="B39" s="186"/>
      <c r="C39" s="186"/>
      <c r="D39" s="186"/>
      <c r="E39" s="186"/>
      <c r="F39" s="186"/>
      <c r="G39" s="186"/>
      <c r="H39" s="186"/>
      <c r="I39" s="186"/>
      <c r="J39" s="186"/>
    </row>
    <row r="40" spans="1:10" s="6" customFormat="1" ht="12.75">
      <c r="A40" s="187" t="s">
        <v>205</v>
      </c>
      <c r="B40" s="187"/>
      <c r="C40" s="187"/>
      <c r="D40" s="187"/>
      <c r="E40" s="187"/>
      <c r="F40" s="187"/>
      <c r="G40" s="187"/>
      <c r="H40" s="187"/>
      <c r="I40" s="187"/>
      <c r="J40" s="187"/>
    </row>
    <row r="41" spans="1:10" s="6" customFormat="1" ht="12.75">
      <c r="A41" s="187" t="s">
        <v>401</v>
      </c>
      <c r="B41" s="187"/>
      <c r="C41" s="187"/>
      <c r="D41" s="187"/>
      <c r="E41" s="187"/>
      <c r="F41" s="187"/>
      <c r="G41" s="187"/>
      <c r="H41" s="187"/>
      <c r="I41" s="187"/>
      <c r="J41" s="187"/>
    </row>
    <row r="42" spans="1:10" ht="12.75">
      <c r="A42" s="187" t="s">
        <v>196</v>
      </c>
      <c r="B42" s="187"/>
      <c r="C42" s="187"/>
      <c r="D42" s="187"/>
      <c r="E42" s="187"/>
      <c r="F42" s="187"/>
      <c r="G42" s="187"/>
      <c r="H42" s="187"/>
      <c r="I42" s="187"/>
      <c r="J42" s="187"/>
    </row>
    <row r="43" spans="1:10" ht="12.75">
      <c r="A43" s="1"/>
      <c r="B43" s="2"/>
      <c r="C43" s="11"/>
      <c r="D43" s="9"/>
      <c r="E43" s="5"/>
      <c r="F43" s="5"/>
      <c r="G43" s="5"/>
      <c r="H43" s="5"/>
      <c r="I43" s="5"/>
      <c r="J43" s="1"/>
    </row>
    <row r="44" spans="1:10" ht="12.75">
      <c r="A44" s="1"/>
      <c r="B44" s="2"/>
      <c r="C44" s="11"/>
      <c r="D44" s="9"/>
      <c r="E44" s="5"/>
      <c r="F44" s="5"/>
      <c r="G44" s="5"/>
      <c r="H44" s="5"/>
      <c r="I44" s="5"/>
      <c r="J44" s="1"/>
    </row>
    <row r="45" spans="1:10" ht="12.75">
      <c r="A45" s="1"/>
      <c r="B45" s="2"/>
      <c r="C45" s="11"/>
      <c r="D45" s="9"/>
      <c r="E45" s="5"/>
      <c r="F45" s="5"/>
      <c r="G45" s="5"/>
      <c r="H45" s="5"/>
      <c r="I45" s="5"/>
      <c r="J45" s="1"/>
    </row>
    <row r="46" spans="1:10" ht="12.75">
      <c r="A46" s="191" t="s">
        <v>197</v>
      </c>
      <c r="B46" s="191"/>
      <c r="C46" s="98" t="s">
        <v>198</v>
      </c>
      <c r="D46" s="97"/>
      <c r="E46" s="5"/>
      <c r="F46" s="99" t="s">
        <v>199</v>
      </c>
      <c r="G46" s="5"/>
      <c r="H46" s="5"/>
      <c r="I46" s="5"/>
      <c r="J46" s="5"/>
    </row>
    <row r="47" spans="1:9" ht="12.75">
      <c r="A47" s="12"/>
      <c r="C47" s="13"/>
      <c r="D47" s="14"/>
      <c r="E47" s="14"/>
      <c r="F47" s="14"/>
      <c r="G47" s="14"/>
      <c r="H47" s="14"/>
      <c r="I47" s="14"/>
    </row>
    <row r="48" spans="1:9" ht="15.75">
      <c r="A48" s="3"/>
      <c r="B48" s="7"/>
      <c r="C48" s="4"/>
      <c r="D48" s="4"/>
      <c r="E48" s="4"/>
      <c r="F48" s="4"/>
      <c r="G48" s="4"/>
      <c r="H48" s="4"/>
      <c r="I48" s="4"/>
    </row>
    <row r="49" ht="12.75" hidden="1"/>
    <row r="50" ht="12.75" hidden="1"/>
    <row r="51" spans="2:4" ht="12.75" hidden="1">
      <c r="B51" s="8"/>
      <c r="C51" s="10"/>
      <c r="D51" s="10"/>
    </row>
    <row r="52" spans="2:4" ht="12.75" hidden="1">
      <c r="B52" s="8"/>
      <c r="C52" s="10"/>
      <c r="D52" s="10"/>
    </row>
    <row r="53" spans="2:4" ht="12.75" hidden="1">
      <c r="B53" s="8"/>
      <c r="C53" s="10"/>
      <c r="D53" s="10"/>
    </row>
    <row r="54" spans="2:4" ht="12.75" hidden="1">
      <c r="B54" s="8"/>
      <c r="C54" s="10"/>
      <c r="D54" s="10"/>
    </row>
    <row r="55" spans="2:4" ht="12.75" hidden="1">
      <c r="B55" s="8"/>
      <c r="C55" s="10"/>
      <c r="D55" s="10"/>
    </row>
    <row r="56" spans="2:4" ht="12.75" hidden="1">
      <c r="B56" s="8"/>
      <c r="C56" s="10"/>
      <c r="D56" s="10"/>
    </row>
    <row r="57" spans="2:4" ht="12.75" hidden="1">
      <c r="B57" s="8"/>
      <c r="C57" s="10"/>
      <c r="D57" s="10"/>
    </row>
    <row r="58" spans="2:4" ht="12.75" hidden="1">
      <c r="B58" s="8"/>
      <c r="C58" s="10"/>
      <c r="D58" s="10"/>
    </row>
    <row r="59" spans="2:4" ht="12.75" hidden="1">
      <c r="B59" s="8"/>
      <c r="C59" s="10"/>
      <c r="D59" s="10"/>
    </row>
    <row r="60" spans="2:4" ht="12.75">
      <c r="B60" s="8"/>
      <c r="C60" s="10"/>
      <c r="D60" s="10"/>
    </row>
    <row r="61" spans="2:4" ht="12.75">
      <c r="B61" s="8"/>
      <c r="C61" s="10"/>
      <c r="D61" s="10"/>
    </row>
  </sheetData>
  <sheetProtection/>
  <mergeCells count="15">
    <mergeCell ref="A35:J35"/>
    <mergeCell ref="A36:J36"/>
    <mergeCell ref="A46:B46"/>
    <mergeCell ref="A37:J37"/>
    <mergeCell ref="A38:J38"/>
    <mergeCell ref="A39:J39"/>
    <mergeCell ref="A40:J40"/>
    <mergeCell ref="A41:J41"/>
    <mergeCell ref="A42:J42"/>
    <mergeCell ref="E3:I3"/>
    <mergeCell ref="B5:J5"/>
    <mergeCell ref="A31:B31"/>
    <mergeCell ref="A32:J32"/>
    <mergeCell ref="A33:J33"/>
    <mergeCell ref="A34:J34"/>
  </mergeCells>
  <dataValidations count="1">
    <dataValidation type="whole" operator="equal" allowBlank="1" showInputMessage="1" showErrorMessage="1" sqref="J9:J28">
      <formula1>1</formula1>
    </dataValidation>
  </dataValidation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3">
      <selection activeCell="A31" sqref="A31:IV31"/>
    </sheetView>
  </sheetViews>
  <sheetFormatPr defaultColWidth="9.140625" defaultRowHeight="12.75"/>
  <cols>
    <col min="1" max="1" width="6.28125" style="149" customWidth="1"/>
    <col min="2" max="2" width="46.421875" style="149" customWidth="1"/>
    <col min="3" max="3" width="9.140625" style="149" customWidth="1"/>
    <col min="4" max="4" width="7.8515625" style="149" customWidth="1"/>
    <col min="5" max="5" width="10.00390625" style="149" customWidth="1"/>
    <col min="6" max="9" width="8.8515625" style="149" customWidth="1"/>
    <col min="10" max="10" width="7.28125" style="149" customWidth="1"/>
    <col min="11" max="11" width="11.7109375" style="149" customWidth="1"/>
    <col min="12" max="16384" width="9.140625" style="149" customWidth="1"/>
  </cols>
  <sheetData>
    <row r="1" ht="12">
      <c r="C1" s="149" t="s">
        <v>200</v>
      </c>
    </row>
    <row r="4" spans="1:10" s="34" customFormat="1" ht="13.5">
      <c r="A4" s="34" t="s">
        <v>373</v>
      </c>
      <c r="B4" s="36"/>
      <c r="C4" s="150"/>
      <c r="D4" s="151"/>
      <c r="E4" s="197" t="s">
        <v>374</v>
      </c>
      <c r="F4" s="197"/>
      <c r="G4" s="197"/>
      <c r="H4" s="197"/>
      <c r="I4" s="197"/>
      <c r="J4" s="153"/>
    </row>
    <row r="7" spans="2:4" ht="12">
      <c r="B7" s="198" t="s">
        <v>215</v>
      </c>
      <c r="C7" s="198"/>
      <c r="D7" s="198"/>
    </row>
    <row r="9" spans="1:11" s="36" customFormat="1" ht="135">
      <c r="A9" s="154" t="s">
        <v>15</v>
      </c>
      <c r="B9" s="155" t="s">
        <v>13</v>
      </c>
      <c r="C9" s="156" t="s">
        <v>14</v>
      </c>
      <c r="D9" s="154" t="s">
        <v>375</v>
      </c>
      <c r="E9" s="157" t="s">
        <v>16</v>
      </c>
      <c r="F9" s="157" t="s">
        <v>72</v>
      </c>
      <c r="G9" s="157" t="s">
        <v>73</v>
      </c>
      <c r="H9" s="157" t="s">
        <v>74</v>
      </c>
      <c r="I9" s="157" t="s">
        <v>75</v>
      </c>
      <c r="J9" s="145" t="s">
        <v>394</v>
      </c>
      <c r="K9" s="145" t="s">
        <v>188</v>
      </c>
    </row>
    <row r="10" spans="1:11" s="34" customFormat="1" ht="27">
      <c r="A10" s="154">
        <v>1</v>
      </c>
      <c r="B10" s="154">
        <v>2</v>
      </c>
      <c r="C10" s="156">
        <v>3</v>
      </c>
      <c r="D10" s="154">
        <v>4</v>
      </c>
      <c r="E10" s="156">
        <v>5</v>
      </c>
      <c r="F10" s="156">
        <v>6</v>
      </c>
      <c r="G10" s="157" t="s">
        <v>76</v>
      </c>
      <c r="H10" s="156" t="s">
        <v>77</v>
      </c>
      <c r="I10" s="156" t="s">
        <v>78</v>
      </c>
      <c r="J10" s="158">
        <v>10</v>
      </c>
      <c r="K10" s="158">
        <v>11</v>
      </c>
    </row>
    <row r="11" spans="1:11" s="34" customFormat="1" ht="13.5">
      <c r="A11" s="174">
        <v>1</v>
      </c>
      <c r="B11" s="118" t="s">
        <v>216</v>
      </c>
      <c r="C11" s="65">
        <v>600</v>
      </c>
      <c r="D11" s="65" t="s">
        <v>19</v>
      </c>
      <c r="E11" s="22"/>
      <c r="F11" s="26"/>
      <c r="G11" s="43">
        <f aca="true" t="shared" si="0" ref="G11:G18">C11*F11</f>
        <v>0</v>
      </c>
      <c r="H11" s="52">
        <f aca="true" t="shared" si="1" ref="H11:H18">G11*0.095</f>
        <v>0</v>
      </c>
      <c r="I11" s="52">
        <f aca="true" t="shared" si="2" ref="I11:I18">G11+H11</f>
        <v>0</v>
      </c>
      <c r="J11" s="30"/>
      <c r="K11" s="132"/>
    </row>
    <row r="12" spans="1:11" s="34" customFormat="1" ht="27">
      <c r="A12" s="174">
        <v>2</v>
      </c>
      <c r="B12" s="114" t="s">
        <v>347</v>
      </c>
      <c r="C12" s="50">
        <v>50</v>
      </c>
      <c r="D12" s="46" t="s">
        <v>17</v>
      </c>
      <c r="E12" s="22"/>
      <c r="F12" s="26"/>
      <c r="G12" s="43">
        <f t="shared" si="0"/>
        <v>0</v>
      </c>
      <c r="H12" s="52">
        <f t="shared" si="1"/>
        <v>0</v>
      </c>
      <c r="I12" s="52">
        <f t="shared" si="2"/>
        <v>0</v>
      </c>
      <c r="J12" s="30"/>
      <c r="K12" s="132"/>
    </row>
    <row r="13" spans="1:11" s="34" customFormat="1" ht="13.5">
      <c r="A13" s="174">
        <v>3</v>
      </c>
      <c r="B13" s="49" t="s">
        <v>348</v>
      </c>
      <c r="C13" s="50">
        <v>400</v>
      </c>
      <c r="D13" s="46" t="s">
        <v>17</v>
      </c>
      <c r="E13" s="22"/>
      <c r="F13" s="26"/>
      <c r="G13" s="43">
        <f t="shared" si="0"/>
        <v>0</v>
      </c>
      <c r="H13" s="52">
        <f t="shared" si="1"/>
        <v>0</v>
      </c>
      <c r="I13" s="52">
        <f t="shared" si="2"/>
        <v>0</v>
      </c>
      <c r="J13" s="30"/>
      <c r="K13" s="132"/>
    </row>
    <row r="14" spans="1:11" s="34" customFormat="1" ht="13.5">
      <c r="A14" s="174">
        <v>4</v>
      </c>
      <c r="B14" s="49" t="s">
        <v>149</v>
      </c>
      <c r="C14" s="50">
        <v>150</v>
      </c>
      <c r="D14" s="46" t="s">
        <v>17</v>
      </c>
      <c r="E14" s="22"/>
      <c r="F14" s="26"/>
      <c r="G14" s="43">
        <f t="shared" si="0"/>
        <v>0</v>
      </c>
      <c r="H14" s="52">
        <f t="shared" si="1"/>
        <v>0</v>
      </c>
      <c r="I14" s="52">
        <f t="shared" si="2"/>
        <v>0</v>
      </c>
      <c r="J14" s="30"/>
      <c r="K14" s="132"/>
    </row>
    <row r="15" spans="1:11" s="34" customFormat="1" ht="13.5">
      <c r="A15" s="174">
        <v>5</v>
      </c>
      <c r="B15" s="47" t="s">
        <v>293</v>
      </c>
      <c r="C15" s="65">
        <v>60</v>
      </c>
      <c r="D15" s="65" t="s">
        <v>17</v>
      </c>
      <c r="E15" s="22"/>
      <c r="F15" s="26"/>
      <c r="G15" s="43">
        <f>C15*F15</f>
        <v>0</v>
      </c>
      <c r="H15" s="52">
        <f t="shared" si="1"/>
        <v>0</v>
      </c>
      <c r="I15" s="52">
        <f t="shared" si="2"/>
        <v>0</v>
      </c>
      <c r="J15" s="30"/>
      <c r="K15" s="132"/>
    </row>
    <row r="16" spans="1:11" s="34" customFormat="1" ht="13.5">
      <c r="A16" s="174">
        <v>6</v>
      </c>
      <c r="B16" s="49" t="s">
        <v>370</v>
      </c>
      <c r="C16" s="50">
        <v>60</v>
      </c>
      <c r="D16" s="46" t="s">
        <v>17</v>
      </c>
      <c r="E16" s="22"/>
      <c r="F16" s="26"/>
      <c r="G16" s="43">
        <f t="shared" si="0"/>
        <v>0</v>
      </c>
      <c r="H16" s="52">
        <f t="shared" si="1"/>
        <v>0</v>
      </c>
      <c r="I16" s="52">
        <f t="shared" si="2"/>
        <v>0</v>
      </c>
      <c r="J16" s="30"/>
      <c r="K16" s="132"/>
    </row>
    <row r="17" spans="1:11" s="34" customFormat="1" ht="13.5">
      <c r="A17" s="174">
        <v>7</v>
      </c>
      <c r="B17" s="49" t="s">
        <v>349</v>
      </c>
      <c r="C17" s="50">
        <v>100</v>
      </c>
      <c r="D17" s="46" t="s">
        <v>17</v>
      </c>
      <c r="E17" s="22"/>
      <c r="F17" s="26"/>
      <c r="G17" s="43">
        <f t="shared" si="0"/>
        <v>0</v>
      </c>
      <c r="H17" s="52">
        <f t="shared" si="1"/>
        <v>0</v>
      </c>
      <c r="I17" s="52">
        <f t="shared" si="2"/>
        <v>0</v>
      </c>
      <c r="J17" s="30"/>
      <c r="K17" s="132"/>
    </row>
    <row r="18" spans="1:11" s="34" customFormat="1" ht="13.5">
      <c r="A18" s="181">
        <v>8</v>
      </c>
      <c r="B18" s="180" t="s">
        <v>377</v>
      </c>
      <c r="C18" s="50">
        <v>50</v>
      </c>
      <c r="D18" s="46" t="s">
        <v>17</v>
      </c>
      <c r="E18" s="22"/>
      <c r="F18" s="26"/>
      <c r="G18" s="43">
        <f t="shared" si="0"/>
        <v>0</v>
      </c>
      <c r="H18" s="52">
        <f t="shared" si="1"/>
        <v>0</v>
      </c>
      <c r="I18" s="182">
        <f t="shared" si="2"/>
        <v>0</v>
      </c>
      <c r="J18" s="30"/>
      <c r="K18" s="132"/>
    </row>
    <row r="19" spans="1:11" ht="13.5">
      <c r="A19" s="159"/>
      <c r="B19" s="102" t="s">
        <v>190</v>
      </c>
      <c r="C19" s="160" t="s">
        <v>189</v>
      </c>
      <c r="D19" s="105" t="s">
        <v>189</v>
      </c>
      <c r="E19" s="105" t="s">
        <v>189</v>
      </c>
      <c r="F19" s="105" t="s">
        <v>189</v>
      </c>
      <c r="G19" s="105">
        <f>SUM(G11:G18)</f>
        <v>0</v>
      </c>
      <c r="H19" s="105">
        <f>SUM(H11:H18)</f>
        <v>0</v>
      </c>
      <c r="I19" s="106">
        <f>SUM(I11:I18)</f>
        <v>0</v>
      </c>
      <c r="J19" s="184">
        <f>SUM(J13:J15)</f>
        <v>0</v>
      </c>
      <c r="K19" s="161"/>
    </row>
    <row r="21" spans="1:10" ht="13.5">
      <c r="A21" s="199" t="s">
        <v>191</v>
      </c>
      <c r="B21" s="200"/>
      <c r="C21" s="151"/>
      <c r="D21" s="152"/>
      <c r="E21" s="162"/>
      <c r="F21" s="162"/>
      <c r="G21" s="162"/>
      <c r="H21" s="162"/>
      <c r="I21" s="162"/>
      <c r="J21" s="162"/>
    </row>
    <row r="22" spans="1:10" ht="27" customHeight="1">
      <c r="A22" s="196" t="s">
        <v>192</v>
      </c>
      <c r="B22" s="196"/>
      <c r="C22" s="196"/>
      <c r="D22" s="196"/>
      <c r="E22" s="196"/>
      <c r="F22" s="196"/>
      <c r="G22" s="196"/>
      <c r="H22" s="196"/>
      <c r="I22" s="196"/>
      <c r="J22" s="196"/>
    </row>
    <row r="23" spans="1:10" ht="13.5">
      <c r="A23" s="196" t="s">
        <v>193</v>
      </c>
      <c r="B23" s="196"/>
      <c r="C23" s="196"/>
      <c r="D23" s="196"/>
      <c r="E23" s="196"/>
      <c r="F23" s="196"/>
      <c r="G23" s="196"/>
      <c r="H23" s="196"/>
      <c r="I23" s="196"/>
      <c r="J23" s="196"/>
    </row>
    <row r="24" spans="1:10" ht="13.5">
      <c r="A24" s="196" t="s">
        <v>194</v>
      </c>
      <c r="B24" s="196"/>
      <c r="C24" s="196"/>
      <c r="D24" s="196"/>
      <c r="E24" s="196"/>
      <c r="F24" s="196"/>
      <c r="G24" s="196"/>
      <c r="H24" s="196"/>
      <c r="I24" s="196"/>
      <c r="J24" s="196"/>
    </row>
    <row r="25" spans="1:10" ht="13.5">
      <c r="A25" s="196" t="s">
        <v>195</v>
      </c>
      <c r="B25" s="196"/>
      <c r="C25" s="196"/>
      <c r="D25" s="196"/>
      <c r="E25" s="196"/>
      <c r="F25" s="196"/>
      <c r="G25" s="196"/>
      <c r="H25" s="196"/>
      <c r="I25" s="196"/>
      <c r="J25" s="196"/>
    </row>
    <row r="26" spans="1:10" ht="13.5">
      <c r="A26" s="196" t="s">
        <v>202</v>
      </c>
      <c r="B26" s="196"/>
      <c r="C26" s="196"/>
      <c r="D26" s="196"/>
      <c r="E26" s="196"/>
      <c r="F26" s="196"/>
      <c r="G26" s="196"/>
      <c r="H26" s="196"/>
      <c r="I26" s="196"/>
      <c r="J26" s="196"/>
    </row>
    <row r="27" spans="1:10" ht="13.5">
      <c r="A27" s="196" t="s">
        <v>203</v>
      </c>
      <c r="B27" s="196"/>
      <c r="C27" s="196"/>
      <c r="D27" s="196"/>
      <c r="E27" s="196"/>
      <c r="F27" s="196"/>
      <c r="G27" s="196"/>
      <c r="H27" s="196"/>
      <c r="I27" s="196"/>
      <c r="J27" s="196"/>
    </row>
    <row r="28" spans="1:10" s="163" customFormat="1" ht="13.5">
      <c r="A28" s="202" t="s">
        <v>204</v>
      </c>
      <c r="B28" s="202"/>
      <c r="C28" s="202"/>
      <c r="D28" s="202"/>
      <c r="E28" s="202"/>
      <c r="F28" s="202"/>
      <c r="G28" s="202"/>
      <c r="H28" s="202"/>
      <c r="I28" s="202"/>
      <c r="J28" s="202"/>
    </row>
    <row r="29" spans="1:10" s="164" customFormat="1" ht="13.5">
      <c r="A29" s="203" t="s">
        <v>397</v>
      </c>
      <c r="B29" s="203"/>
      <c r="C29" s="203"/>
      <c r="D29" s="203"/>
      <c r="E29" s="203"/>
      <c r="F29" s="203"/>
      <c r="G29" s="203"/>
      <c r="H29" s="203"/>
      <c r="I29" s="203"/>
      <c r="J29" s="203"/>
    </row>
    <row r="30" spans="1:10" s="164" customFormat="1" ht="13.5">
      <c r="A30" s="196" t="s">
        <v>205</v>
      </c>
      <c r="B30" s="196"/>
      <c r="C30" s="196"/>
      <c r="D30" s="196"/>
      <c r="E30" s="196"/>
      <c r="F30" s="196"/>
      <c r="G30" s="196"/>
      <c r="H30" s="196"/>
      <c r="I30" s="196"/>
      <c r="J30" s="196"/>
    </row>
    <row r="31" spans="1:10" s="164" customFormat="1" ht="13.5">
      <c r="A31" s="196" t="s">
        <v>401</v>
      </c>
      <c r="B31" s="196"/>
      <c r="C31" s="196"/>
      <c r="D31" s="196"/>
      <c r="E31" s="196"/>
      <c r="F31" s="196"/>
      <c r="G31" s="196"/>
      <c r="H31" s="196"/>
      <c r="I31" s="196"/>
      <c r="J31" s="196"/>
    </row>
    <row r="32" spans="1:10" ht="13.5">
      <c r="A32" s="196" t="s">
        <v>196</v>
      </c>
      <c r="B32" s="196"/>
      <c r="C32" s="196"/>
      <c r="D32" s="196"/>
      <c r="E32" s="196"/>
      <c r="F32" s="196"/>
      <c r="G32" s="196"/>
      <c r="H32" s="196"/>
      <c r="I32" s="196"/>
      <c r="J32" s="196"/>
    </row>
    <row r="34" spans="1:10" ht="13.5">
      <c r="A34" s="201" t="s">
        <v>197</v>
      </c>
      <c r="B34" s="201"/>
      <c r="C34" s="165" t="s">
        <v>198</v>
      </c>
      <c r="D34" s="152"/>
      <c r="E34" s="162"/>
      <c r="F34" s="166" t="s">
        <v>199</v>
      </c>
      <c r="G34" s="162"/>
      <c r="H34" s="162"/>
      <c r="I34" s="162"/>
      <c r="J34" s="162"/>
    </row>
  </sheetData>
  <sheetProtection/>
  <mergeCells count="15">
    <mergeCell ref="A34:B34"/>
    <mergeCell ref="A26:J26"/>
    <mergeCell ref="A27:J27"/>
    <mergeCell ref="A28:J28"/>
    <mergeCell ref="A29:J29"/>
    <mergeCell ref="A30:J30"/>
    <mergeCell ref="A23:J23"/>
    <mergeCell ref="A24:J24"/>
    <mergeCell ref="A25:J25"/>
    <mergeCell ref="A31:J31"/>
    <mergeCell ref="A32:J32"/>
    <mergeCell ref="E4:I4"/>
    <mergeCell ref="B7:D7"/>
    <mergeCell ref="A21:B21"/>
    <mergeCell ref="A22:J22"/>
  </mergeCells>
  <dataValidations count="1">
    <dataValidation type="whole" operator="equal" allowBlank="1" showInputMessage="1" showErrorMessage="1" sqref="J11:J18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zoomScalePageLayoutView="0" workbookViewId="0" topLeftCell="A4">
      <selection activeCell="A24" sqref="A24:IV24"/>
    </sheetView>
  </sheetViews>
  <sheetFormatPr defaultColWidth="9.140625" defaultRowHeight="12.75"/>
  <cols>
    <col min="1" max="1" width="3.00390625" style="149" customWidth="1"/>
    <col min="2" max="2" width="30.57421875" style="149" customWidth="1"/>
    <col min="3" max="3" width="6.7109375" style="149" customWidth="1"/>
    <col min="4" max="4" width="6.421875" style="149" customWidth="1"/>
    <col min="5" max="5" width="12.421875" style="149" customWidth="1"/>
    <col min="6" max="6" width="9.140625" style="149" customWidth="1"/>
    <col min="7" max="7" width="17.28125" style="149" customWidth="1"/>
    <col min="8" max="8" width="9.140625" style="149" customWidth="1"/>
    <col min="9" max="9" width="15.8515625" style="149" customWidth="1"/>
    <col min="10" max="10" width="16.7109375" style="149" customWidth="1"/>
    <col min="11" max="11" width="13.28125" style="149" customWidth="1"/>
    <col min="12" max="16384" width="9.140625" style="149" customWidth="1"/>
  </cols>
  <sheetData>
    <row r="1" ht="12">
      <c r="C1" s="149" t="s">
        <v>200</v>
      </c>
    </row>
    <row r="3" spans="1:10" s="34" customFormat="1" ht="13.5">
      <c r="A3" s="34" t="s">
        <v>373</v>
      </c>
      <c r="B3" s="36"/>
      <c r="C3" s="150"/>
      <c r="D3" s="151"/>
      <c r="E3" s="197" t="s">
        <v>374</v>
      </c>
      <c r="F3" s="197"/>
      <c r="G3" s="197"/>
      <c r="H3" s="197"/>
      <c r="I3" s="197"/>
      <c r="J3" s="153"/>
    </row>
    <row r="5" spans="1:10" ht="13.5">
      <c r="A5" s="34"/>
      <c r="B5" s="205" t="s">
        <v>220</v>
      </c>
      <c r="C5" s="205"/>
      <c r="D5" s="205"/>
      <c r="E5" s="205"/>
      <c r="F5" s="205"/>
      <c r="G5" s="205"/>
      <c r="H5" s="205"/>
      <c r="I5" s="205"/>
      <c r="J5" s="205"/>
    </row>
    <row r="6" spans="1:11" ht="54">
      <c r="A6" s="154" t="s">
        <v>15</v>
      </c>
      <c r="B6" s="155" t="s">
        <v>13</v>
      </c>
      <c r="C6" s="154" t="s">
        <v>14</v>
      </c>
      <c r="D6" s="154" t="s">
        <v>375</v>
      </c>
      <c r="E6" s="157" t="s">
        <v>16</v>
      </c>
      <c r="F6" s="157" t="s">
        <v>79</v>
      </c>
      <c r="G6" s="157" t="s">
        <v>81</v>
      </c>
      <c r="H6" s="157" t="s">
        <v>80</v>
      </c>
      <c r="I6" s="157" t="s">
        <v>75</v>
      </c>
      <c r="J6" s="145" t="s">
        <v>394</v>
      </c>
      <c r="K6" s="145" t="s">
        <v>188</v>
      </c>
    </row>
    <row r="7" spans="1:11" ht="27">
      <c r="A7" s="154">
        <v>1</v>
      </c>
      <c r="B7" s="154">
        <v>2</v>
      </c>
      <c r="C7" s="154">
        <v>3</v>
      </c>
      <c r="D7" s="154">
        <v>4</v>
      </c>
      <c r="E7" s="156">
        <v>5</v>
      </c>
      <c r="F7" s="156">
        <v>6</v>
      </c>
      <c r="G7" s="157" t="s">
        <v>82</v>
      </c>
      <c r="H7" s="156" t="s">
        <v>83</v>
      </c>
      <c r="I7" s="156" t="s">
        <v>78</v>
      </c>
      <c r="J7" s="158">
        <v>10</v>
      </c>
      <c r="K7" s="158">
        <v>11</v>
      </c>
    </row>
    <row r="8" spans="1:11" ht="12.75" customHeight="1">
      <c r="A8" s="204"/>
      <c r="B8" s="204"/>
      <c r="C8" s="204"/>
      <c r="D8" s="204"/>
      <c r="E8" s="204"/>
      <c r="F8" s="204"/>
      <c r="G8" s="204"/>
      <c r="H8" s="204"/>
      <c r="I8" s="204"/>
      <c r="J8" s="167"/>
      <c r="K8" s="167"/>
    </row>
    <row r="9" spans="1:11" s="34" customFormat="1" ht="13.5">
      <c r="A9" s="174">
        <v>1</v>
      </c>
      <c r="B9" s="66" t="s">
        <v>294</v>
      </c>
      <c r="C9" s="67">
        <v>50</v>
      </c>
      <c r="D9" s="68" t="s">
        <v>17</v>
      </c>
      <c r="E9" s="22"/>
      <c r="F9" s="22"/>
      <c r="G9" s="22">
        <f>C9*F9</f>
        <v>0</v>
      </c>
      <c r="H9" s="69">
        <f>G9*0.095</f>
        <v>0</v>
      </c>
      <c r="I9" s="22">
        <f>G9+H9</f>
        <v>0</v>
      </c>
      <c r="J9" s="38"/>
      <c r="K9" s="132"/>
    </row>
    <row r="10" spans="1:11" s="34" customFormat="1" ht="13.5">
      <c r="A10" s="174">
        <v>2</v>
      </c>
      <c r="B10" s="66" t="s">
        <v>85</v>
      </c>
      <c r="C10" s="67">
        <v>17.5</v>
      </c>
      <c r="D10" s="68" t="s">
        <v>17</v>
      </c>
      <c r="E10" s="22"/>
      <c r="F10" s="22"/>
      <c r="G10" s="22">
        <f>C10*F10</f>
        <v>0</v>
      </c>
      <c r="H10" s="69">
        <f>G10*0.095</f>
        <v>0</v>
      </c>
      <c r="I10" s="22">
        <f>G10+H10</f>
        <v>0</v>
      </c>
      <c r="J10" s="38"/>
      <c r="K10" s="132"/>
    </row>
    <row r="11" spans="1:11" s="34" customFormat="1" ht="13.5">
      <c r="A11" s="174">
        <v>3</v>
      </c>
      <c r="B11" s="66" t="s">
        <v>268</v>
      </c>
      <c r="C11" s="67">
        <v>10</v>
      </c>
      <c r="D11" s="68" t="s">
        <v>17</v>
      </c>
      <c r="E11" s="22"/>
      <c r="F11" s="22"/>
      <c r="G11" s="22">
        <f>C11*F11</f>
        <v>0</v>
      </c>
      <c r="H11" s="69">
        <f>G11*0.095</f>
        <v>0</v>
      </c>
      <c r="I11" s="22">
        <f>G11+H11</f>
        <v>0</v>
      </c>
      <c r="J11" s="38"/>
      <c r="K11" s="132"/>
    </row>
    <row r="12" spans="1:11" ht="13.5">
      <c r="A12" s="168"/>
      <c r="B12" s="102" t="s">
        <v>190</v>
      </c>
      <c r="C12" s="160" t="s">
        <v>189</v>
      </c>
      <c r="D12" s="105" t="s">
        <v>189</v>
      </c>
      <c r="E12" s="105" t="s">
        <v>189</v>
      </c>
      <c r="F12" s="105" t="s">
        <v>189</v>
      </c>
      <c r="G12" s="105">
        <f>SUM(G9:G11)</f>
        <v>0</v>
      </c>
      <c r="H12" s="105">
        <f>SUM(H9:H11)</f>
        <v>0</v>
      </c>
      <c r="I12" s="105">
        <f>SUM(I9:I11)</f>
        <v>0</v>
      </c>
      <c r="J12" s="184">
        <f>SUM(J9:J11)</f>
        <v>0</v>
      </c>
      <c r="K12" s="161"/>
    </row>
    <row r="14" spans="1:10" ht="13.5">
      <c r="A14" s="199" t="s">
        <v>191</v>
      </c>
      <c r="B14" s="200"/>
      <c r="C14" s="151"/>
      <c r="D14" s="152"/>
      <c r="E14" s="162"/>
      <c r="F14" s="162"/>
      <c r="G14" s="162"/>
      <c r="H14" s="162"/>
      <c r="I14" s="162"/>
      <c r="J14" s="162"/>
    </row>
    <row r="15" spans="1:10" ht="27" customHeight="1">
      <c r="A15" s="196" t="s">
        <v>192</v>
      </c>
      <c r="B15" s="196"/>
      <c r="C15" s="196"/>
      <c r="D15" s="196"/>
      <c r="E15" s="196"/>
      <c r="F15" s="196"/>
      <c r="G15" s="196"/>
      <c r="H15" s="196"/>
      <c r="I15" s="196"/>
      <c r="J15" s="196"/>
    </row>
    <row r="16" spans="1:10" ht="13.5">
      <c r="A16" s="196" t="s">
        <v>193</v>
      </c>
      <c r="B16" s="196"/>
      <c r="C16" s="196"/>
      <c r="D16" s="196"/>
      <c r="E16" s="196"/>
      <c r="F16" s="196"/>
      <c r="G16" s="196"/>
      <c r="H16" s="196"/>
      <c r="I16" s="196"/>
      <c r="J16" s="196"/>
    </row>
    <row r="17" spans="1:10" ht="13.5">
      <c r="A17" s="196" t="s">
        <v>194</v>
      </c>
      <c r="B17" s="196"/>
      <c r="C17" s="196"/>
      <c r="D17" s="196"/>
      <c r="E17" s="196"/>
      <c r="F17" s="196"/>
      <c r="G17" s="196"/>
      <c r="H17" s="196"/>
      <c r="I17" s="196"/>
      <c r="J17" s="196"/>
    </row>
    <row r="18" spans="1:10" ht="13.5">
      <c r="A18" s="196" t="s">
        <v>195</v>
      </c>
      <c r="B18" s="196"/>
      <c r="C18" s="196"/>
      <c r="D18" s="196"/>
      <c r="E18" s="196"/>
      <c r="F18" s="196"/>
      <c r="G18" s="196"/>
      <c r="H18" s="196"/>
      <c r="I18" s="196"/>
      <c r="J18" s="196"/>
    </row>
    <row r="19" spans="1:10" ht="13.5">
      <c r="A19" s="196" t="s">
        <v>202</v>
      </c>
      <c r="B19" s="196"/>
      <c r="C19" s="196"/>
      <c r="D19" s="196"/>
      <c r="E19" s="196"/>
      <c r="F19" s="196"/>
      <c r="G19" s="196"/>
      <c r="H19" s="196"/>
      <c r="I19" s="196"/>
      <c r="J19" s="196"/>
    </row>
    <row r="20" spans="1:10" ht="13.5">
      <c r="A20" s="196" t="s">
        <v>203</v>
      </c>
      <c r="B20" s="196"/>
      <c r="C20" s="196"/>
      <c r="D20" s="196"/>
      <c r="E20" s="196"/>
      <c r="F20" s="196"/>
      <c r="G20" s="196"/>
      <c r="H20" s="196"/>
      <c r="I20" s="196"/>
      <c r="J20" s="196"/>
    </row>
    <row r="21" spans="1:10" s="163" customFormat="1" ht="13.5">
      <c r="A21" s="202" t="s">
        <v>204</v>
      </c>
      <c r="B21" s="202"/>
      <c r="C21" s="202"/>
      <c r="D21" s="202"/>
      <c r="E21" s="202"/>
      <c r="F21" s="202"/>
      <c r="G21" s="202"/>
      <c r="H21" s="202"/>
      <c r="I21" s="202"/>
      <c r="J21" s="202"/>
    </row>
    <row r="22" spans="1:10" s="164" customFormat="1" ht="13.5">
      <c r="A22" s="203" t="s">
        <v>398</v>
      </c>
      <c r="B22" s="203"/>
      <c r="C22" s="203"/>
      <c r="D22" s="203"/>
      <c r="E22" s="203"/>
      <c r="F22" s="203"/>
      <c r="G22" s="203"/>
      <c r="H22" s="203"/>
      <c r="I22" s="203"/>
      <c r="J22" s="203"/>
    </row>
    <row r="23" spans="1:10" s="164" customFormat="1" ht="13.5">
      <c r="A23" s="196" t="s">
        <v>205</v>
      </c>
      <c r="B23" s="196"/>
      <c r="C23" s="196"/>
      <c r="D23" s="196"/>
      <c r="E23" s="196"/>
      <c r="F23" s="196"/>
      <c r="G23" s="196"/>
      <c r="H23" s="196"/>
      <c r="I23" s="196"/>
      <c r="J23" s="196"/>
    </row>
    <row r="24" spans="1:10" s="164" customFormat="1" ht="13.5">
      <c r="A24" s="196" t="s">
        <v>401</v>
      </c>
      <c r="B24" s="196"/>
      <c r="C24" s="196"/>
      <c r="D24" s="196"/>
      <c r="E24" s="196"/>
      <c r="F24" s="196"/>
      <c r="G24" s="196"/>
      <c r="H24" s="196"/>
      <c r="I24" s="196"/>
      <c r="J24" s="196"/>
    </row>
    <row r="25" spans="1:10" ht="13.5">
      <c r="A25" s="196" t="s">
        <v>196</v>
      </c>
      <c r="B25" s="196"/>
      <c r="C25" s="196"/>
      <c r="D25" s="196"/>
      <c r="E25" s="196"/>
      <c r="F25" s="196"/>
      <c r="G25" s="196"/>
      <c r="H25" s="196"/>
      <c r="I25" s="196"/>
      <c r="J25" s="196"/>
    </row>
    <row r="26" spans="1:10" ht="13.5">
      <c r="A26" s="201" t="s">
        <v>197</v>
      </c>
      <c r="B26" s="201"/>
      <c r="C26" s="165" t="s">
        <v>198</v>
      </c>
      <c r="D26" s="152"/>
      <c r="E26" s="162"/>
      <c r="F26" s="166" t="s">
        <v>199</v>
      </c>
      <c r="G26" s="162"/>
      <c r="H26" s="162"/>
      <c r="I26" s="162"/>
      <c r="J26" s="162"/>
    </row>
  </sheetData>
  <sheetProtection/>
  <mergeCells count="16">
    <mergeCell ref="A22:J22"/>
    <mergeCell ref="A23:J23"/>
    <mergeCell ref="A24:J24"/>
    <mergeCell ref="A25:J25"/>
    <mergeCell ref="E3:I3"/>
    <mergeCell ref="A26:B26"/>
    <mergeCell ref="A16:J16"/>
    <mergeCell ref="A17:J17"/>
    <mergeCell ref="B5:J5"/>
    <mergeCell ref="A14:B14"/>
    <mergeCell ref="A21:J21"/>
    <mergeCell ref="A18:J18"/>
    <mergeCell ref="A19:J19"/>
    <mergeCell ref="A20:J20"/>
    <mergeCell ref="A8:I8"/>
    <mergeCell ref="A15:J15"/>
  </mergeCells>
  <dataValidations count="1">
    <dataValidation type="whole" operator="equal" allowBlank="1" showInputMessage="1" showErrorMessage="1" sqref="J9:J11">
      <formula1>1</formula1>
    </dataValidation>
  </dataValidation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40">
      <selection activeCell="A66" sqref="A66:IV66"/>
    </sheetView>
  </sheetViews>
  <sheetFormatPr defaultColWidth="9.140625" defaultRowHeight="12.75"/>
  <cols>
    <col min="1" max="1" width="3.421875" style="16" customWidth="1"/>
    <col min="2" max="2" width="21.140625" style="17" customWidth="1"/>
    <col min="3" max="3" width="8.421875" style="16" customWidth="1"/>
    <col min="4" max="4" width="6.00390625" style="16" customWidth="1"/>
    <col min="5" max="5" width="11.7109375" style="16" customWidth="1"/>
    <col min="6" max="6" width="15.57421875" style="16" customWidth="1"/>
    <col min="7" max="7" width="13.140625" style="16" customWidth="1"/>
    <col min="8" max="8" width="13.57421875" style="16" customWidth="1"/>
    <col min="9" max="9" width="17.7109375" style="16" customWidth="1"/>
    <col min="10" max="10" width="13.7109375" style="16" customWidth="1"/>
    <col min="11" max="11" width="10.421875" style="16" customWidth="1"/>
    <col min="12" max="16384" width="9.140625" style="16" customWidth="1"/>
  </cols>
  <sheetData>
    <row r="1" ht="12.75">
      <c r="C1" t="s">
        <v>200</v>
      </c>
    </row>
    <row r="2" ht="12.75"/>
    <row r="3" spans="1:10" s="1" customFormat="1" ht="15.75">
      <c r="A3" s="1" t="s">
        <v>201</v>
      </c>
      <c r="B3" s="2"/>
      <c r="C3" s="11"/>
      <c r="D3" s="9"/>
      <c r="E3" s="185" t="s">
        <v>289</v>
      </c>
      <c r="F3" s="185"/>
      <c r="G3" s="185"/>
      <c r="H3" s="185"/>
      <c r="I3" s="185"/>
      <c r="J3" s="109"/>
    </row>
    <row r="4" spans="1:10" ht="14.25">
      <c r="A4" s="1"/>
      <c r="C4" s="18"/>
      <c r="D4" s="18"/>
      <c r="J4" s="5"/>
    </row>
    <row r="5" spans="1:11" ht="14.25">
      <c r="A5" s="34"/>
      <c r="B5" s="205" t="s">
        <v>221</v>
      </c>
      <c r="C5" s="206"/>
      <c r="D5" s="206"/>
      <c r="E5" s="206"/>
      <c r="F5" s="206"/>
      <c r="G5" s="206"/>
      <c r="H5" s="206"/>
      <c r="I5" s="206"/>
      <c r="J5" s="206"/>
      <c r="K5" s="34"/>
    </row>
    <row r="6" spans="1:11" s="58" customFormat="1" ht="67.5">
      <c r="A6" s="154" t="s">
        <v>15</v>
      </c>
      <c r="B6" s="155" t="s">
        <v>13</v>
      </c>
      <c r="C6" s="154" t="s">
        <v>14</v>
      </c>
      <c r="D6" s="154" t="s">
        <v>375</v>
      </c>
      <c r="E6" s="157" t="s">
        <v>16</v>
      </c>
      <c r="F6" s="157" t="s">
        <v>79</v>
      </c>
      <c r="G6" s="157" t="s">
        <v>81</v>
      </c>
      <c r="H6" s="157" t="s">
        <v>80</v>
      </c>
      <c r="I6" s="157" t="s">
        <v>75</v>
      </c>
      <c r="J6" s="145" t="s">
        <v>394</v>
      </c>
      <c r="K6" s="145" t="s">
        <v>188</v>
      </c>
    </row>
    <row r="7" spans="1:11" s="58" customFormat="1" ht="27">
      <c r="A7" s="154">
        <v>1</v>
      </c>
      <c r="B7" s="155">
        <v>2</v>
      </c>
      <c r="C7" s="154">
        <v>3</v>
      </c>
      <c r="D7" s="154">
        <v>4</v>
      </c>
      <c r="E7" s="156">
        <v>5</v>
      </c>
      <c r="F7" s="156">
        <v>6</v>
      </c>
      <c r="G7" s="157" t="s">
        <v>82</v>
      </c>
      <c r="H7" s="156" t="s">
        <v>83</v>
      </c>
      <c r="I7" s="156" t="s">
        <v>78</v>
      </c>
      <c r="J7" s="158">
        <v>10</v>
      </c>
      <c r="K7" s="158">
        <v>11</v>
      </c>
    </row>
    <row r="8" spans="1:11" s="48" customFormat="1" ht="24.75" customHeight="1">
      <c r="A8" s="175">
        <v>1</v>
      </c>
      <c r="B8" s="29" t="s">
        <v>371</v>
      </c>
      <c r="C8" s="42">
        <v>1000</v>
      </c>
      <c r="D8" s="42" t="s">
        <v>17</v>
      </c>
      <c r="E8" s="26"/>
      <c r="F8" s="22"/>
      <c r="G8" s="22">
        <f aca="true" t="shared" si="0" ref="G8:G25">C8*F8</f>
        <v>0</v>
      </c>
      <c r="H8" s="69">
        <f aca="true" t="shared" si="1" ref="H8:H25">G8*0.095</f>
        <v>0</v>
      </c>
      <c r="I8" s="70">
        <f aca="true" t="shared" si="2" ref="I8:I25">G8+H8</f>
        <v>0</v>
      </c>
      <c r="J8" s="38"/>
      <c r="K8" s="82"/>
    </row>
    <row r="9" spans="1:11" s="48" customFormat="1" ht="14.25" customHeight="1">
      <c r="A9" s="175">
        <v>2</v>
      </c>
      <c r="B9" s="29" t="s">
        <v>65</v>
      </c>
      <c r="C9" s="42">
        <v>100</v>
      </c>
      <c r="D9" s="42" t="s">
        <v>17</v>
      </c>
      <c r="E9" s="26"/>
      <c r="F9" s="22"/>
      <c r="G9" s="22">
        <f t="shared" si="0"/>
        <v>0</v>
      </c>
      <c r="H9" s="69">
        <f t="shared" si="1"/>
        <v>0</v>
      </c>
      <c r="I9" s="70">
        <f t="shared" si="2"/>
        <v>0</v>
      </c>
      <c r="J9" s="38"/>
      <c r="K9" s="82"/>
    </row>
    <row r="10" spans="1:11" s="48" customFormat="1" ht="14.25" customHeight="1">
      <c r="A10" s="175">
        <v>3</v>
      </c>
      <c r="B10" s="29" t="s">
        <v>53</v>
      </c>
      <c r="C10" s="50">
        <v>3</v>
      </c>
      <c r="D10" s="46" t="s">
        <v>17</v>
      </c>
      <c r="E10" s="26"/>
      <c r="F10" s="22"/>
      <c r="G10" s="22">
        <f t="shared" si="0"/>
        <v>0</v>
      </c>
      <c r="H10" s="69">
        <f t="shared" si="1"/>
        <v>0</v>
      </c>
      <c r="I10" s="70">
        <f t="shared" si="2"/>
        <v>0</v>
      </c>
      <c r="J10" s="38"/>
      <c r="K10" s="82"/>
    </row>
    <row r="11" spans="1:11" s="48" customFormat="1" ht="14.25" customHeight="1">
      <c r="A11" s="175">
        <v>4</v>
      </c>
      <c r="B11" s="29" t="s">
        <v>140</v>
      </c>
      <c r="C11" s="50">
        <v>20</v>
      </c>
      <c r="D11" s="46" t="s">
        <v>17</v>
      </c>
      <c r="E11" s="26"/>
      <c r="F11" s="22"/>
      <c r="G11" s="22">
        <f t="shared" si="0"/>
        <v>0</v>
      </c>
      <c r="H11" s="69">
        <f t="shared" si="1"/>
        <v>0</v>
      </c>
      <c r="I11" s="70">
        <f t="shared" si="2"/>
        <v>0</v>
      </c>
      <c r="J11" s="38"/>
      <c r="K11" s="82"/>
    </row>
    <row r="12" spans="1:11" s="48" customFormat="1" ht="14.25" customHeight="1">
      <c r="A12" s="175">
        <v>6</v>
      </c>
      <c r="B12" s="29" t="s">
        <v>52</v>
      </c>
      <c r="C12" s="50">
        <v>50</v>
      </c>
      <c r="D12" s="46" t="s">
        <v>17</v>
      </c>
      <c r="E12" s="26"/>
      <c r="F12" s="22"/>
      <c r="G12" s="22">
        <f t="shared" si="0"/>
        <v>0</v>
      </c>
      <c r="H12" s="69">
        <f t="shared" si="1"/>
        <v>0</v>
      </c>
      <c r="I12" s="70">
        <f t="shared" si="2"/>
        <v>0</v>
      </c>
      <c r="J12" s="38"/>
      <c r="K12" s="82"/>
    </row>
    <row r="13" spans="1:11" s="48" customFormat="1" ht="13.5">
      <c r="A13" s="175">
        <v>7</v>
      </c>
      <c r="B13" s="29" t="s">
        <v>219</v>
      </c>
      <c r="C13" s="50">
        <v>10</v>
      </c>
      <c r="D13" s="46" t="s">
        <v>17</v>
      </c>
      <c r="E13" s="26"/>
      <c r="F13" s="22"/>
      <c r="G13" s="22">
        <f t="shared" si="0"/>
        <v>0</v>
      </c>
      <c r="H13" s="69">
        <f t="shared" si="1"/>
        <v>0</v>
      </c>
      <c r="I13" s="70">
        <f t="shared" si="2"/>
        <v>0</v>
      </c>
      <c r="J13" s="38"/>
      <c r="K13" s="82"/>
    </row>
    <row r="14" spans="1:11" s="48" customFormat="1" ht="13.5">
      <c r="A14" s="175">
        <v>8</v>
      </c>
      <c r="B14" s="29" t="s">
        <v>109</v>
      </c>
      <c r="C14" s="50">
        <v>5</v>
      </c>
      <c r="D14" s="46" t="s">
        <v>17</v>
      </c>
      <c r="E14" s="26"/>
      <c r="F14" s="22"/>
      <c r="G14" s="22">
        <f t="shared" si="0"/>
        <v>0</v>
      </c>
      <c r="H14" s="69">
        <f t="shared" si="1"/>
        <v>0</v>
      </c>
      <c r="I14" s="70">
        <f t="shared" si="2"/>
        <v>0</v>
      </c>
      <c r="J14" s="38"/>
      <c r="K14" s="82"/>
    </row>
    <row r="15" spans="1:11" s="48" customFormat="1" ht="27">
      <c r="A15" s="175">
        <v>9</v>
      </c>
      <c r="B15" s="29" t="s">
        <v>45</v>
      </c>
      <c r="C15" s="50">
        <v>400</v>
      </c>
      <c r="D15" s="46" t="s">
        <v>17</v>
      </c>
      <c r="E15" s="26"/>
      <c r="F15" s="22"/>
      <c r="G15" s="22">
        <f t="shared" si="0"/>
        <v>0</v>
      </c>
      <c r="H15" s="69">
        <f t="shared" si="1"/>
        <v>0</v>
      </c>
      <c r="I15" s="70">
        <f t="shared" si="2"/>
        <v>0</v>
      </c>
      <c r="J15" s="38"/>
      <c r="K15" s="82"/>
    </row>
    <row r="16" spans="1:11" s="48" customFormat="1" ht="28.5" customHeight="1">
      <c r="A16" s="175">
        <v>10</v>
      </c>
      <c r="B16" s="29" t="s">
        <v>6</v>
      </c>
      <c r="C16" s="50">
        <v>10</v>
      </c>
      <c r="D16" s="46" t="s">
        <v>17</v>
      </c>
      <c r="E16" s="26"/>
      <c r="F16" s="22"/>
      <c r="G16" s="22">
        <f t="shared" si="0"/>
        <v>0</v>
      </c>
      <c r="H16" s="69">
        <f t="shared" si="1"/>
        <v>0</v>
      </c>
      <c r="I16" s="70">
        <f t="shared" si="2"/>
        <v>0</v>
      </c>
      <c r="J16" s="38"/>
      <c r="K16" s="82"/>
    </row>
    <row r="17" spans="1:11" s="48" customFormat="1" ht="28.5" customHeight="1">
      <c r="A17" s="175">
        <v>11</v>
      </c>
      <c r="B17" s="29" t="s">
        <v>63</v>
      </c>
      <c r="C17" s="42">
        <v>25</v>
      </c>
      <c r="D17" s="42" t="s">
        <v>17</v>
      </c>
      <c r="E17" s="26"/>
      <c r="F17" s="22"/>
      <c r="G17" s="22">
        <f t="shared" si="0"/>
        <v>0</v>
      </c>
      <c r="H17" s="69">
        <f t="shared" si="1"/>
        <v>0</v>
      </c>
      <c r="I17" s="70">
        <f t="shared" si="2"/>
        <v>0</v>
      </c>
      <c r="J17" s="38"/>
      <c r="K17" s="82"/>
    </row>
    <row r="18" spans="1:11" s="48" customFormat="1" ht="27">
      <c r="A18" s="175">
        <v>12</v>
      </c>
      <c r="B18" s="29" t="s">
        <v>372</v>
      </c>
      <c r="C18" s="42">
        <v>90</v>
      </c>
      <c r="D18" s="42" t="s">
        <v>17</v>
      </c>
      <c r="E18" s="26"/>
      <c r="F18" s="22"/>
      <c r="G18" s="22">
        <f t="shared" si="0"/>
        <v>0</v>
      </c>
      <c r="H18" s="69">
        <f t="shared" si="1"/>
        <v>0</v>
      </c>
      <c r="I18" s="70">
        <f t="shared" si="2"/>
        <v>0</v>
      </c>
      <c r="J18" s="38"/>
      <c r="K18" s="82"/>
    </row>
    <row r="19" spans="1:11" s="48" customFormat="1" ht="13.5">
      <c r="A19" s="175">
        <v>13</v>
      </c>
      <c r="B19" s="29" t="s">
        <v>68</v>
      </c>
      <c r="C19" s="42">
        <v>100</v>
      </c>
      <c r="D19" s="42" t="s">
        <v>17</v>
      </c>
      <c r="E19" s="26"/>
      <c r="F19" s="22"/>
      <c r="G19" s="22">
        <f t="shared" si="0"/>
        <v>0</v>
      </c>
      <c r="H19" s="69">
        <f t="shared" si="1"/>
        <v>0</v>
      </c>
      <c r="I19" s="70">
        <f t="shared" si="2"/>
        <v>0</v>
      </c>
      <c r="J19" s="38"/>
      <c r="K19" s="82"/>
    </row>
    <row r="20" spans="1:11" s="48" customFormat="1" ht="36.75" customHeight="1">
      <c r="A20" s="175">
        <v>14</v>
      </c>
      <c r="B20" s="29" t="s">
        <v>30</v>
      </c>
      <c r="C20" s="46">
        <v>800</v>
      </c>
      <c r="D20" s="46" t="s">
        <v>17</v>
      </c>
      <c r="E20" s="26"/>
      <c r="F20" s="22"/>
      <c r="G20" s="22">
        <f t="shared" si="0"/>
        <v>0</v>
      </c>
      <c r="H20" s="69">
        <f t="shared" si="1"/>
        <v>0</v>
      </c>
      <c r="I20" s="70">
        <f t="shared" si="2"/>
        <v>0</v>
      </c>
      <c r="J20" s="38"/>
      <c r="K20" s="82"/>
    </row>
    <row r="21" spans="1:11" s="48" customFormat="1" ht="15.75" customHeight="1">
      <c r="A21" s="175">
        <v>15</v>
      </c>
      <c r="B21" s="29" t="s">
        <v>62</v>
      </c>
      <c r="C21" s="42">
        <v>10</v>
      </c>
      <c r="D21" s="42" t="s">
        <v>17</v>
      </c>
      <c r="E21" s="26"/>
      <c r="F21" s="22"/>
      <c r="G21" s="22">
        <f t="shared" si="0"/>
        <v>0</v>
      </c>
      <c r="H21" s="69">
        <f t="shared" si="1"/>
        <v>0</v>
      </c>
      <c r="I21" s="70">
        <f t="shared" si="2"/>
        <v>0</v>
      </c>
      <c r="J21" s="38"/>
      <c r="K21" s="82"/>
    </row>
    <row r="22" spans="1:11" s="48" customFormat="1" ht="13.5">
      <c r="A22" s="175">
        <v>16</v>
      </c>
      <c r="B22" s="29" t="s">
        <v>67</v>
      </c>
      <c r="C22" s="55">
        <v>25</v>
      </c>
      <c r="D22" s="52" t="s">
        <v>17</v>
      </c>
      <c r="E22" s="26"/>
      <c r="F22" s="22"/>
      <c r="G22" s="22">
        <f t="shared" si="0"/>
        <v>0</v>
      </c>
      <c r="H22" s="69">
        <f t="shared" si="1"/>
        <v>0</v>
      </c>
      <c r="I22" s="70">
        <f t="shared" si="2"/>
        <v>0</v>
      </c>
      <c r="J22" s="38"/>
      <c r="K22" s="82"/>
    </row>
    <row r="23" spans="1:11" s="48" customFormat="1" ht="13.5">
      <c r="A23" s="175">
        <v>17</v>
      </c>
      <c r="B23" s="29" t="s">
        <v>350</v>
      </c>
      <c r="C23" s="50">
        <v>15</v>
      </c>
      <c r="D23" s="46" t="s">
        <v>17</v>
      </c>
      <c r="E23" s="26"/>
      <c r="F23" s="22"/>
      <c r="G23" s="22">
        <f t="shared" si="0"/>
        <v>0</v>
      </c>
      <c r="H23" s="69">
        <f t="shared" si="1"/>
        <v>0</v>
      </c>
      <c r="I23" s="70">
        <f t="shared" si="2"/>
        <v>0</v>
      </c>
      <c r="J23" s="38"/>
      <c r="K23" s="82"/>
    </row>
    <row r="24" spans="1:11" s="48" customFormat="1" ht="13.5">
      <c r="A24" s="175">
        <v>18</v>
      </c>
      <c r="B24" s="29" t="s">
        <v>351</v>
      </c>
      <c r="C24" s="50">
        <v>50</v>
      </c>
      <c r="D24" s="46" t="s">
        <v>17</v>
      </c>
      <c r="E24" s="26"/>
      <c r="F24" s="22"/>
      <c r="G24" s="22">
        <f t="shared" si="0"/>
        <v>0</v>
      </c>
      <c r="H24" s="69">
        <f t="shared" si="1"/>
        <v>0</v>
      </c>
      <c r="I24" s="70">
        <f t="shared" si="2"/>
        <v>0</v>
      </c>
      <c r="J24" s="38"/>
      <c r="K24" s="82"/>
    </row>
    <row r="25" spans="1:11" s="48" customFormat="1" ht="16.5" customHeight="1">
      <c r="A25" s="175">
        <v>19</v>
      </c>
      <c r="B25" s="29" t="s">
        <v>60</v>
      </c>
      <c r="C25" s="42">
        <v>25</v>
      </c>
      <c r="D25" s="42" t="s">
        <v>17</v>
      </c>
      <c r="E25" s="26"/>
      <c r="F25" s="22"/>
      <c r="G25" s="22">
        <f t="shared" si="0"/>
        <v>0</v>
      </c>
      <c r="H25" s="69">
        <f t="shared" si="1"/>
        <v>0</v>
      </c>
      <c r="I25" s="70">
        <f t="shared" si="2"/>
        <v>0</v>
      </c>
      <c r="J25" s="38"/>
      <c r="K25" s="82"/>
    </row>
    <row r="26" spans="1:11" s="48" customFormat="1" ht="15" customHeight="1">
      <c r="A26" s="175">
        <v>20</v>
      </c>
      <c r="B26" s="29" t="s">
        <v>59</v>
      </c>
      <c r="C26" s="55">
        <v>50</v>
      </c>
      <c r="D26" s="52" t="s">
        <v>17</v>
      </c>
      <c r="E26" s="26"/>
      <c r="F26" s="22"/>
      <c r="G26" s="22">
        <f aca="true" t="shared" si="3" ref="G26:G44">C26*F26</f>
        <v>0</v>
      </c>
      <c r="H26" s="69">
        <f aca="true" t="shared" si="4" ref="H26:H44">G26*0.095</f>
        <v>0</v>
      </c>
      <c r="I26" s="70">
        <f aca="true" t="shared" si="5" ref="I26:I44">G26+H26</f>
        <v>0</v>
      </c>
      <c r="J26" s="38"/>
      <c r="K26" s="82"/>
    </row>
    <row r="27" spans="1:11" s="48" customFormat="1" ht="13.5">
      <c r="A27" s="175">
        <v>21</v>
      </c>
      <c r="B27" s="29" t="s">
        <v>49</v>
      </c>
      <c r="C27" s="50">
        <v>10</v>
      </c>
      <c r="D27" s="46" t="s">
        <v>17</v>
      </c>
      <c r="E27" s="26"/>
      <c r="F27" s="22"/>
      <c r="G27" s="22">
        <f t="shared" si="3"/>
        <v>0</v>
      </c>
      <c r="H27" s="69">
        <f t="shared" si="4"/>
        <v>0</v>
      </c>
      <c r="I27" s="70">
        <f t="shared" si="5"/>
        <v>0</v>
      </c>
      <c r="J27" s="38"/>
      <c r="K27" s="82"/>
    </row>
    <row r="28" spans="1:11" s="48" customFormat="1" ht="13.5">
      <c r="A28" s="175">
        <v>22</v>
      </c>
      <c r="B28" s="29" t="s">
        <v>8</v>
      </c>
      <c r="C28" s="50">
        <v>100</v>
      </c>
      <c r="D28" s="46" t="s">
        <v>17</v>
      </c>
      <c r="E28" s="26"/>
      <c r="F28" s="22"/>
      <c r="G28" s="22">
        <f t="shared" si="3"/>
        <v>0</v>
      </c>
      <c r="H28" s="69">
        <f t="shared" si="4"/>
        <v>0</v>
      </c>
      <c r="I28" s="70">
        <f t="shared" si="5"/>
        <v>0</v>
      </c>
      <c r="J28" s="38"/>
      <c r="K28" s="82"/>
    </row>
    <row r="29" spans="1:11" s="48" customFormat="1" ht="18" customHeight="1">
      <c r="A29" s="175">
        <v>23</v>
      </c>
      <c r="B29" s="29" t="s">
        <v>7</v>
      </c>
      <c r="C29" s="50">
        <v>20</v>
      </c>
      <c r="D29" s="46" t="s">
        <v>17</v>
      </c>
      <c r="E29" s="26"/>
      <c r="F29" s="22"/>
      <c r="G29" s="22">
        <f t="shared" si="3"/>
        <v>0</v>
      </c>
      <c r="H29" s="69">
        <f t="shared" si="4"/>
        <v>0</v>
      </c>
      <c r="I29" s="70">
        <f t="shared" si="5"/>
        <v>0</v>
      </c>
      <c r="J29" s="38"/>
      <c r="K29" s="82"/>
    </row>
    <row r="30" spans="1:11" s="48" customFormat="1" ht="16.5" customHeight="1">
      <c r="A30" s="175">
        <v>24</v>
      </c>
      <c r="B30" s="29" t="s">
        <v>0</v>
      </c>
      <c r="C30" s="50">
        <v>20</v>
      </c>
      <c r="D30" s="46" t="s">
        <v>17</v>
      </c>
      <c r="E30" s="26"/>
      <c r="F30" s="22"/>
      <c r="G30" s="22">
        <f t="shared" si="3"/>
        <v>0</v>
      </c>
      <c r="H30" s="69">
        <f t="shared" si="4"/>
        <v>0</v>
      </c>
      <c r="I30" s="70">
        <f t="shared" si="5"/>
        <v>0</v>
      </c>
      <c r="J30" s="38"/>
      <c r="K30" s="82"/>
    </row>
    <row r="31" spans="1:11" s="48" customFormat="1" ht="11.25" customHeight="1">
      <c r="A31" s="175">
        <v>25</v>
      </c>
      <c r="B31" s="29" t="s">
        <v>57</v>
      </c>
      <c r="C31" s="55">
        <v>15</v>
      </c>
      <c r="D31" s="52" t="s">
        <v>17</v>
      </c>
      <c r="E31" s="26"/>
      <c r="F31" s="22"/>
      <c r="G31" s="22">
        <f>C31*F31</f>
        <v>0</v>
      </c>
      <c r="H31" s="69">
        <f t="shared" si="4"/>
        <v>0</v>
      </c>
      <c r="I31" s="70">
        <f t="shared" si="5"/>
        <v>0</v>
      </c>
      <c r="J31" s="38"/>
      <c r="K31" s="82"/>
    </row>
    <row r="32" spans="1:11" s="48" customFormat="1" ht="16.5" customHeight="1">
      <c r="A32" s="175">
        <v>26</v>
      </c>
      <c r="B32" s="29" t="s">
        <v>61</v>
      </c>
      <c r="C32" s="42">
        <v>25</v>
      </c>
      <c r="D32" s="42" t="s">
        <v>17</v>
      </c>
      <c r="E32" s="26"/>
      <c r="F32" s="22"/>
      <c r="G32" s="22">
        <f t="shared" si="3"/>
        <v>0</v>
      </c>
      <c r="H32" s="69">
        <f t="shared" si="4"/>
        <v>0</v>
      </c>
      <c r="I32" s="70">
        <f t="shared" si="5"/>
        <v>0</v>
      </c>
      <c r="J32" s="38"/>
      <c r="K32" s="82"/>
    </row>
    <row r="33" spans="1:11" s="48" customFormat="1" ht="14.25" customHeight="1">
      <c r="A33" s="175">
        <v>27</v>
      </c>
      <c r="B33" s="29" t="s">
        <v>58</v>
      </c>
      <c r="C33" s="55">
        <v>100</v>
      </c>
      <c r="D33" s="52" t="s">
        <v>17</v>
      </c>
      <c r="E33" s="26"/>
      <c r="F33" s="22"/>
      <c r="G33" s="22">
        <f t="shared" si="3"/>
        <v>0</v>
      </c>
      <c r="H33" s="69">
        <f t="shared" si="4"/>
        <v>0</v>
      </c>
      <c r="I33" s="70">
        <f t="shared" si="5"/>
        <v>0</v>
      </c>
      <c r="J33" s="38"/>
      <c r="K33" s="82"/>
    </row>
    <row r="34" spans="1:11" s="48" customFormat="1" ht="13.5">
      <c r="A34" s="175">
        <v>28</v>
      </c>
      <c r="B34" s="29" t="s">
        <v>66</v>
      </c>
      <c r="C34" s="42">
        <v>25</v>
      </c>
      <c r="D34" s="42" t="s">
        <v>17</v>
      </c>
      <c r="E34" s="26"/>
      <c r="F34" s="22"/>
      <c r="G34" s="22">
        <f t="shared" si="3"/>
        <v>0</v>
      </c>
      <c r="H34" s="69">
        <f t="shared" si="4"/>
        <v>0</v>
      </c>
      <c r="I34" s="70">
        <f t="shared" si="5"/>
        <v>0</v>
      </c>
      <c r="J34" s="38"/>
      <c r="K34" s="82"/>
    </row>
    <row r="35" spans="1:11" s="48" customFormat="1" ht="22.5" customHeight="1">
      <c r="A35" s="175">
        <v>29</v>
      </c>
      <c r="B35" s="29" t="s">
        <v>44</v>
      </c>
      <c r="C35" s="50">
        <v>5</v>
      </c>
      <c r="D35" s="46" t="s">
        <v>17</v>
      </c>
      <c r="E35" s="26"/>
      <c r="F35" s="22"/>
      <c r="G35" s="22">
        <f t="shared" si="3"/>
        <v>0</v>
      </c>
      <c r="H35" s="69">
        <f t="shared" si="4"/>
        <v>0</v>
      </c>
      <c r="I35" s="70">
        <f t="shared" si="5"/>
        <v>0</v>
      </c>
      <c r="J35" s="38"/>
      <c r="K35" s="82"/>
    </row>
    <row r="36" spans="1:11" s="48" customFormat="1" ht="15.75" customHeight="1">
      <c r="A36" s="175">
        <v>30</v>
      </c>
      <c r="B36" s="29" t="s">
        <v>64</v>
      </c>
      <c r="C36" s="42">
        <v>125</v>
      </c>
      <c r="D36" s="42" t="s">
        <v>17</v>
      </c>
      <c r="E36" s="26"/>
      <c r="F36" s="22"/>
      <c r="G36" s="22">
        <f t="shared" si="3"/>
        <v>0</v>
      </c>
      <c r="H36" s="69">
        <f t="shared" si="4"/>
        <v>0</v>
      </c>
      <c r="I36" s="70">
        <f t="shared" si="5"/>
        <v>0</v>
      </c>
      <c r="J36" s="38"/>
      <c r="K36" s="82"/>
    </row>
    <row r="37" spans="1:11" s="48" customFormat="1" ht="13.5">
      <c r="A37" s="175">
        <v>31</v>
      </c>
      <c r="B37" s="29" t="s">
        <v>218</v>
      </c>
      <c r="C37" s="50">
        <v>10</v>
      </c>
      <c r="D37" s="46" t="s">
        <v>17</v>
      </c>
      <c r="E37" s="26"/>
      <c r="F37" s="22"/>
      <c r="G37" s="22">
        <f t="shared" si="3"/>
        <v>0</v>
      </c>
      <c r="H37" s="69">
        <f t="shared" si="4"/>
        <v>0</v>
      </c>
      <c r="I37" s="70">
        <f t="shared" si="5"/>
        <v>0</v>
      </c>
      <c r="J37" s="38"/>
      <c r="K37" s="82"/>
    </row>
    <row r="38" spans="1:11" s="48" customFormat="1" ht="13.5">
      <c r="A38" s="175">
        <v>32</v>
      </c>
      <c r="B38" s="29" t="s">
        <v>23</v>
      </c>
      <c r="C38" s="50">
        <v>10</v>
      </c>
      <c r="D38" s="46" t="s">
        <v>17</v>
      </c>
      <c r="E38" s="26"/>
      <c r="F38" s="22"/>
      <c r="G38" s="22">
        <f t="shared" si="3"/>
        <v>0</v>
      </c>
      <c r="H38" s="69">
        <f t="shared" si="4"/>
        <v>0</v>
      </c>
      <c r="I38" s="70">
        <f t="shared" si="5"/>
        <v>0</v>
      </c>
      <c r="J38" s="38"/>
      <c r="K38" s="82"/>
    </row>
    <row r="39" spans="1:11" s="48" customFormat="1" ht="13.5">
      <c r="A39" s="175">
        <v>33</v>
      </c>
      <c r="B39" s="29" t="s">
        <v>24</v>
      </c>
      <c r="C39" s="50">
        <v>10</v>
      </c>
      <c r="D39" s="46" t="s">
        <v>17</v>
      </c>
      <c r="E39" s="26"/>
      <c r="F39" s="22"/>
      <c r="G39" s="22">
        <f t="shared" si="3"/>
        <v>0</v>
      </c>
      <c r="H39" s="69">
        <f t="shared" si="4"/>
        <v>0</v>
      </c>
      <c r="I39" s="70">
        <f t="shared" si="5"/>
        <v>0</v>
      </c>
      <c r="J39" s="38"/>
      <c r="K39" s="82"/>
    </row>
    <row r="40" spans="1:11" s="48" customFormat="1" ht="23.25" customHeight="1">
      <c r="A40" s="175">
        <v>34</v>
      </c>
      <c r="B40" s="29" t="s">
        <v>51</v>
      </c>
      <c r="C40" s="50">
        <v>75</v>
      </c>
      <c r="D40" s="46" t="s">
        <v>17</v>
      </c>
      <c r="E40" s="26"/>
      <c r="F40" s="22"/>
      <c r="G40" s="22">
        <f t="shared" si="3"/>
        <v>0</v>
      </c>
      <c r="H40" s="69">
        <f t="shared" si="4"/>
        <v>0</v>
      </c>
      <c r="I40" s="70">
        <f t="shared" si="5"/>
        <v>0</v>
      </c>
      <c r="J40" s="38"/>
      <c r="K40" s="82"/>
    </row>
    <row r="41" spans="1:11" s="48" customFormat="1" ht="17.25" customHeight="1">
      <c r="A41" s="175">
        <v>35</v>
      </c>
      <c r="B41" s="29" t="s">
        <v>46</v>
      </c>
      <c r="C41" s="50">
        <v>3</v>
      </c>
      <c r="D41" s="46" t="s">
        <v>17</v>
      </c>
      <c r="E41" s="26"/>
      <c r="F41" s="22"/>
      <c r="G41" s="22">
        <f t="shared" si="3"/>
        <v>0</v>
      </c>
      <c r="H41" s="69">
        <f t="shared" si="4"/>
        <v>0</v>
      </c>
      <c r="I41" s="70">
        <f t="shared" si="5"/>
        <v>0</v>
      </c>
      <c r="J41" s="38"/>
      <c r="K41" s="82"/>
    </row>
    <row r="42" spans="1:11" s="48" customFormat="1" ht="13.5">
      <c r="A42" s="175">
        <v>36</v>
      </c>
      <c r="B42" s="29" t="s">
        <v>56</v>
      </c>
      <c r="C42" s="55">
        <v>300</v>
      </c>
      <c r="D42" s="52" t="s">
        <v>17</v>
      </c>
      <c r="E42" s="26"/>
      <c r="F42" s="22"/>
      <c r="G42" s="22">
        <f t="shared" si="3"/>
        <v>0</v>
      </c>
      <c r="H42" s="69">
        <f t="shared" si="4"/>
        <v>0</v>
      </c>
      <c r="I42" s="70">
        <f t="shared" si="5"/>
        <v>0</v>
      </c>
      <c r="J42" s="38"/>
      <c r="K42" s="82"/>
    </row>
    <row r="43" spans="1:11" s="48" customFormat="1" ht="13.5">
      <c r="A43" s="175">
        <v>37</v>
      </c>
      <c r="B43" s="29" t="s">
        <v>54</v>
      </c>
      <c r="C43" s="50">
        <v>20</v>
      </c>
      <c r="D43" s="46" t="s">
        <v>17</v>
      </c>
      <c r="E43" s="26"/>
      <c r="F43" s="22"/>
      <c r="G43" s="22">
        <f t="shared" si="3"/>
        <v>0</v>
      </c>
      <c r="H43" s="69">
        <f t="shared" si="4"/>
        <v>0</v>
      </c>
      <c r="I43" s="70">
        <f t="shared" si="5"/>
        <v>0</v>
      </c>
      <c r="J43" s="38"/>
      <c r="K43" s="82"/>
    </row>
    <row r="44" spans="1:11" s="48" customFormat="1" ht="13.5">
      <c r="A44" s="175">
        <v>38</v>
      </c>
      <c r="B44" s="29" t="s">
        <v>43</v>
      </c>
      <c r="C44" s="50">
        <v>25</v>
      </c>
      <c r="D44" s="46" t="s">
        <v>17</v>
      </c>
      <c r="E44" s="26"/>
      <c r="F44" s="22"/>
      <c r="G44" s="22">
        <f t="shared" si="3"/>
        <v>0</v>
      </c>
      <c r="H44" s="69">
        <f t="shared" si="4"/>
        <v>0</v>
      </c>
      <c r="I44" s="70">
        <f t="shared" si="5"/>
        <v>0</v>
      </c>
      <c r="J44" s="38"/>
      <c r="K44" s="82"/>
    </row>
    <row r="45" spans="1:11" s="48" customFormat="1" ht="18.75" customHeight="1">
      <c r="A45" s="175">
        <v>39</v>
      </c>
      <c r="B45" s="29" t="s">
        <v>352</v>
      </c>
      <c r="C45" s="50">
        <v>25</v>
      </c>
      <c r="D45" s="46" t="s">
        <v>17</v>
      </c>
      <c r="E45" s="26"/>
      <c r="F45" s="22"/>
      <c r="G45" s="22">
        <f aca="true" t="shared" si="6" ref="G45:G51">C45*F45</f>
        <v>0</v>
      </c>
      <c r="H45" s="69">
        <f aca="true" t="shared" si="7" ref="H45:H52">G45*0.095</f>
        <v>0</v>
      </c>
      <c r="I45" s="70">
        <f aca="true" t="shared" si="8" ref="I45:I52">G45+H45</f>
        <v>0</v>
      </c>
      <c r="J45" s="38"/>
      <c r="K45" s="82"/>
    </row>
    <row r="46" spans="1:11" s="48" customFormat="1" ht="13.5">
      <c r="A46" s="175">
        <v>40</v>
      </c>
      <c r="B46" s="29" t="s">
        <v>25</v>
      </c>
      <c r="C46" s="42">
        <v>15</v>
      </c>
      <c r="D46" s="42" t="s">
        <v>17</v>
      </c>
      <c r="E46" s="26"/>
      <c r="F46" s="22"/>
      <c r="G46" s="22">
        <f t="shared" si="6"/>
        <v>0</v>
      </c>
      <c r="H46" s="69">
        <f t="shared" si="7"/>
        <v>0</v>
      </c>
      <c r="I46" s="70">
        <f t="shared" si="8"/>
        <v>0</v>
      </c>
      <c r="J46" s="38"/>
      <c r="K46" s="82"/>
    </row>
    <row r="47" spans="1:11" s="48" customFormat="1" ht="13.5">
      <c r="A47" s="175">
        <v>41</v>
      </c>
      <c r="B47" s="29" t="s">
        <v>41</v>
      </c>
      <c r="C47" s="50">
        <v>25</v>
      </c>
      <c r="D47" s="46" t="s">
        <v>17</v>
      </c>
      <c r="E47" s="26"/>
      <c r="F47" s="22"/>
      <c r="G47" s="22">
        <f t="shared" si="6"/>
        <v>0</v>
      </c>
      <c r="H47" s="69">
        <f t="shared" si="7"/>
        <v>0</v>
      </c>
      <c r="I47" s="70">
        <f t="shared" si="8"/>
        <v>0</v>
      </c>
      <c r="J47" s="38"/>
      <c r="K47" s="82"/>
    </row>
    <row r="48" spans="1:11" s="48" customFormat="1" ht="23.25" customHeight="1">
      <c r="A48" s="175">
        <v>42</v>
      </c>
      <c r="B48" s="29" t="s">
        <v>42</v>
      </c>
      <c r="C48" s="50">
        <v>175</v>
      </c>
      <c r="D48" s="46" t="s">
        <v>17</v>
      </c>
      <c r="E48" s="26"/>
      <c r="F48" s="22"/>
      <c r="G48" s="22">
        <f t="shared" si="6"/>
        <v>0</v>
      </c>
      <c r="H48" s="69">
        <f t="shared" si="7"/>
        <v>0</v>
      </c>
      <c r="I48" s="70">
        <f t="shared" si="8"/>
        <v>0</v>
      </c>
      <c r="J48" s="38"/>
      <c r="K48" s="82"/>
    </row>
    <row r="49" spans="1:11" s="48" customFormat="1" ht="13.5">
      <c r="A49" s="175">
        <v>43</v>
      </c>
      <c r="B49" s="29" t="s">
        <v>50</v>
      </c>
      <c r="C49" s="50">
        <v>10</v>
      </c>
      <c r="D49" s="46" t="s">
        <v>17</v>
      </c>
      <c r="E49" s="26"/>
      <c r="F49" s="22"/>
      <c r="G49" s="22">
        <f t="shared" si="6"/>
        <v>0</v>
      </c>
      <c r="H49" s="69">
        <f t="shared" si="7"/>
        <v>0</v>
      </c>
      <c r="I49" s="70">
        <f t="shared" si="8"/>
        <v>0</v>
      </c>
      <c r="J49" s="38"/>
      <c r="K49" s="82"/>
    </row>
    <row r="50" spans="1:11" s="48" customFormat="1" ht="13.5">
      <c r="A50" s="175">
        <v>44</v>
      </c>
      <c r="B50" s="29" t="s">
        <v>48</v>
      </c>
      <c r="C50" s="50">
        <v>50</v>
      </c>
      <c r="D50" s="46" t="s">
        <v>17</v>
      </c>
      <c r="E50" s="26"/>
      <c r="F50" s="22"/>
      <c r="G50" s="22">
        <f>C50*F50</f>
        <v>0</v>
      </c>
      <c r="H50" s="69">
        <f t="shared" si="7"/>
        <v>0</v>
      </c>
      <c r="I50" s="70">
        <f t="shared" si="8"/>
        <v>0</v>
      </c>
      <c r="J50" s="38"/>
      <c r="K50" s="82"/>
    </row>
    <row r="51" spans="1:11" s="48" customFormat="1" ht="13.5">
      <c r="A51" s="175">
        <v>45</v>
      </c>
      <c r="B51" s="29" t="s">
        <v>5</v>
      </c>
      <c r="C51" s="50">
        <v>10</v>
      </c>
      <c r="D51" s="46" t="s">
        <v>17</v>
      </c>
      <c r="E51" s="26"/>
      <c r="F51" s="22"/>
      <c r="G51" s="22">
        <f t="shared" si="6"/>
        <v>0</v>
      </c>
      <c r="H51" s="69">
        <f t="shared" si="7"/>
        <v>0</v>
      </c>
      <c r="I51" s="70">
        <f t="shared" si="8"/>
        <v>0</v>
      </c>
      <c r="J51" s="38"/>
      <c r="K51" s="82"/>
    </row>
    <row r="52" spans="1:11" s="48" customFormat="1" ht="13.5">
      <c r="A52" s="175">
        <v>46</v>
      </c>
      <c r="B52" s="29" t="s">
        <v>47</v>
      </c>
      <c r="C52" s="50">
        <v>5</v>
      </c>
      <c r="D52" s="46" t="s">
        <v>17</v>
      </c>
      <c r="E52" s="26"/>
      <c r="F52" s="22"/>
      <c r="G52" s="22">
        <f>C52*F52</f>
        <v>0</v>
      </c>
      <c r="H52" s="69">
        <f t="shared" si="7"/>
        <v>0</v>
      </c>
      <c r="I52" s="70">
        <f t="shared" si="8"/>
        <v>0</v>
      </c>
      <c r="J52" s="38"/>
      <c r="K52" s="82"/>
    </row>
    <row r="53" spans="1:11" s="48" customFormat="1" ht="13.5">
      <c r="A53" s="176">
        <v>47</v>
      </c>
      <c r="B53" s="29" t="s">
        <v>392</v>
      </c>
      <c r="C53" s="50">
        <v>3</v>
      </c>
      <c r="D53" s="46" t="s">
        <v>17</v>
      </c>
      <c r="E53" s="26"/>
      <c r="F53" s="22"/>
      <c r="G53" s="22">
        <f>C53*F53</f>
        <v>0</v>
      </c>
      <c r="H53" s="69">
        <f>G53*0.095</f>
        <v>0</v>
      </c>
      <c r="I53" s="70">
        <f>G53+H53</f>
        <v>0</v>
      </c>
      <c r="J53" s="38"/>
      <c r="K53" s="82"/>
    </row>
    <row r="54" spans="1:11" ht="13.5">
      <c r="A54" s="159"/>
      <c r="B54" s="102" t="s">
        <v>190</v>
      </c>
      <c r="C54" s="160" t="s">
        <v>189</v>
      </c>
      <c r="D54" s="105" t="s">
        <v>189</v>
      </c>
      <c r="E54" s="105" t="s">
        <v>189</v>
      </c>
      <c r="F54" s="105" t="s">
        <v>189</v>
      </c>
      <c r="G54" s="105">
        <f>SUM(G8:G53)</f>
        <v>0</v>
      </c>
      <c r="H54" s="105">
        <f>SUM(H8:H53)</f>
        <v>0</v>
      </c>
      <c r="I54" s="106">
        <f>SUM(I8:I53)</f>
        <v>0</v>
      </c>
      <c r="J54" s="184">
        <f>SUM(J49:J53)</f>
        <v>0</v>
      </c>
      <c r="K54" s="161"/>
    </row>
    <row r="55" ht="12.75"/>
    <row r="56" spans="1:10" ht="12.75">
      <c r="A56" s="193" t="s">
        <v>191</v>
      </c>
      <c r="B56" s="195"/>
      <c r="C56" s="9"/>
      <c r="D56" s="97"/>
      <c r="E56" s="5"/>
      <c r="F56" s="5"/>
      <c r="G56" s="5"/>
      <c r="H56" s="5"/>
      <c r="I56" s="5"/>
      <c r="J56" s="5"/>
    </row>
    <row r="57" spans="1:10" ht="27" customHeight="1">
      <c r="A57" s="187" t="s">
        <v>192</v>
      </c>
      <c r="B57" s="187"/>
      <c r="C57" s="187"/>
      <c r="D57" s="187"/>
      <c r="E57" s="187"/>
      <c r="F57" s="187"/>
      <c r="G57" s="187"/>
      <c r="H57" s="187"/>
      <c r="I57" s="187"/>
      <c r="J57" s="187"/>
    </row>
    <row r="58" spans="1:10" ht="12.75">
      <c r="A58" s="187" t="s">
        <v>193</v>
      </c>
      <c r="B58" s="187"/>
      <c r="C58" s="187"/>
      <c r="D58" s="187"/>
      <c r="E58" s="187"/>
      <c r="F58" s="187"/>
      <c r="G58" s="187"/>
      <c r="H58" s="187"/>
      <c r="I58" s="187"/>
      <c r="J58" s="187"/>
    </row>
    <row r="59" spans="1:10" ht="12.75">
      <c r="A59" s="187" t="s">
        <v>194</v>
      </c>
      <c r="B59" s="187"/>
      <c r="C59" s="187"/>
      <c r="D59" s="187"/>
      <c r="E59" s="187"/>
      <c r="F59" s="187"/>
      <c r="G59" s="187"/>
      <c r="H59" s="187"/>
      <c r="I59" s="187"/>
      <c r="J59" s="187"/>
    </row>
    <row r="60" spans="1:10" ht="12.75">
      <c r="A60" s="187" t="s">
        <v>195</v>
      </c>
      <c r="B60" s="187"/>
      <c r="C60" s="187"/>
      <c r="D60" s="187"/>
      <c r="E60" s="187"/>
      <c r="F60" s="187"/>
      <c r="G60" s="187"/>
      <c r="H60" s="187"/>
      <c r="I60" s="187"/>
      <c r="J60" s="187"/>
    </row>
    <row r="61" spans="1:10" ht="12.75">
      <c r="A61" s="187" t="s">
        <v>202</v>
      </c>
      <c r="B61" s="187"/>
      <c r="C61" s="187"/>
      <c r="D61" s="187"/>
      <c r="E61" s="187"/>
      <c r="F61" s="187"/>
      <c r="G61" s="187"/>
      <c r="H61" s="187"/>
      <c r="I61" s="187"/>
      <c r="J61" s="187"/>
    </row>
    <row r="62" spans="1:10" ht="12.75">
      <c r="A62" s="187" t="s">
        <v>203</v>
      </c>
      <c r="B62" s="187"/>
      <c r="C62" s="187"/>
      <c r="D62" s="187"/>
      <c r="E62" s="187"/>
      <c r="F62" s="187"/>
      <c r="G62" s="187"/>
      <c r="H62" s="187"/>
      <c r="I62" s="187"/>
      <c r="J62" s="187"/>
    </row>
    <row r="63" spans="1:10" s="110" customFormat="1" ht="12.75">
      <c r="A63" s="188" t="s">
        <v>204</v>
      </c>
      <c r="B63" s="188"/>
      <c r="C63" s="188"/>
      <c r="D63" s="188"/>
      <c r="E63" s="188"/>
      <c r="F63" s="188"/>
      <c r="G63" s="188"/>
      <c r="H63" s="188"/>
      <c r="I63" s="188"/>
      <c r="J63" s="188"/>
    </row>
    <row r="64" spans="1:10" s="6" customFormat="1" ht="12.75">
      <c r="A64" s="186" t="s">
        <v>397</v>
      </c>
      <c r="B64" s="186"/>
      <c r="C64" s="186"/>
      <c r="D64" s="186"/>
      <c r="E64" s="186"/>
      <c r="F64" s="186"/>
      <c r="G64" s="186"/>
      <c r="H64" s="186"/>
      <c r="I64" s="186"/>
      <c r="J64" s="186"/>
    </row>
    <row r="65" spans="1:10" s="6" customFormat="1" ht="12.75">
      <c r="A65" s="187" t="s">
        <v>205</v>
      </c>
      <c r="B65" s="187"/>
      <c r="C65" s="187"/>
      <c r="D65" s="187"/>
      <c r="E65" s="187"/>
      <c r="F65" s="187"/>
      <c r="G65" s="187"/>
      <c r="H65" s="187"/>
      <c r="I65" s="187"/>
      <c r="J65" s="187"/>
    </row>
    <row r="66" spans="1:10" s="6" customFormat="1" ht="12.75">
      <c r="A66" s="187" t="s">
        <v>401</v>
      </c>
      <c r="B66" s="187"/>
      <c r="C66" s="187"/>
      <c r="D66" s="187"/>
      <c r="E66" s="187"/>
      <c r="F66" s="187"/>
      <c r="G66" s="187"/>
      <c r="H66" s="187"/>
      <c r="I66" s="187"/>
      <c r="J66" s="187"/>
    </row>
    <row r="67" spans="1:10" ht="12.75">
      <c r="A67" s="187" t="s">
        <v>196</v>
      </c>
      <c r="B67" s="187"/>
      <c r="C67" s="187"/>
      <c r="D67" s="187"/>
      <c r="E67" s="187"/>
      <c r="F67" s="187"/>
      <c r="G67" s="187"/>
      <c r="H67" s="187"/>
      <c r="I67" s="187"/>
      <c r="J67" s="187"/>
    </row>
    <row r="69" spans="1:10" ht="12.75">
      <c r="A69" s="191" t="s">
        <v>197</v>
      </c>
      <c r="B69" s="191"/>
      <c r="C69" s="98" t="s">
        <v>198</v>
      </c>
      <c r="D69" s="97"/>
      <c r="E69" s="5"/>
      <c r="F69" s="99" t="s">
        <v>199</v>
      </c>
      <c r="G69" s="5"/>
      <c r="H69" s="5"/>
      <c r="I69" s="5"/>
      <c r="J69" s="5"/>
    </row>
  </sheetData>
  <sheetProtection/>
  <mergeCells count="15">
    <mergeCell ref="A60:J60"/>
    <mergeCell ref="A61:J61"/>
    <mergeCell ref="A62:J62"/>
    <mergeCell ref="B5:J5"/>
    <mergeCell ref="E3:I3"/>
    <mergeCell ref="A56:B56"/>
    <mergeCell ref="A57:J57"/>
    <mergeCell ref="A58:J58"/>
    <mergeCell ref="A59:J59"/>
    <mergeCell ref="A63:J63"/>
    <mergeCell ref="A64:J64"/>
    <mergeCell ref="A65:J65"/>
    <mergeCell ref="A66:J66"/>
    <mergeCell ref="A67:J67"/>
    <mergeCell ref="A69:B69"/>
  </mergeCells>
  <dataValidations count="1">
    <dataValidation type="whole" operator="equal" allowBlank="1" showInputMessage="1" showErrorMessage="1" sqref="J8:J53">
      <formula1>1</formula1>
    </dataValidation>
  </dataValidations>
  <printOptions/>
  <pageMargins left="0.7086614173228347" right="0.41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9">
      <selection activeCell="A20" sqref="A20:IV20"/>
    </sheetView>
  </sheetViews>
  <sheetFormatPr defaultColWidth="9.140625" defaultRowHeight="12.75"/>
  <cols>
    <col min="1" max="1" width="4.140625" style="0" customWidth="1"/>
    <col min="2" max="2" width="20.7109375" style="0" customWidth="1"/>
    <col min="7" max="7" width="20.7109375" style="0" customWidth="1"/>
    <col min="8" max="8" width="16.57421875" style="0" customWidth="1"/>
    <col min="10" max="10" width="12.28125" style="0" customWidth="1"/>
  </cols>
  <sheetData>
    <row r="1" ht="12.75">
      <c r="C1" t="s">
        <v>200</v>
      </c>
    </row>
    <row r="3" spans="1:10" s="1" customFormat="1" ht="15.75">
      <c r="A3" s="1" t="s">
        <v>201</v>
      </c>
      <c r="B3" s="2"/>
      <c r="C3" s="11"/>
      <c r="D3" s="9"/>
      <c r="E3" s="185" t="s">
        <v>289</v>
      </c>
      <c r="F3" s="185"/>
      <c r="G3" s="185"/>
      <c r="H3" s="185"/>
      <c r="I3" s="185"/>
      <c r="J3" s="109"/>
    </row>
    <row r="4" spans="1:10" s="16" customFormat="1" ht="14.25">
      <c r="A4" s="1"/>
      <c r="B4" s="17"/>
      <c r="C4" s="18"/>
      <c r="D4" s="18"/>
      <c r="J4" s="5"/>
    </row>
    <row r="5" spans="2:10" s="16" customFormat="1" ht="18.75">
      <c r="B5" s="207" t="s">
        <v>242</v>
      </c>
      <c r="C5" s="208"/>
      <c r="D5" s="208"/>
      <c r="E5" s="208"/>
      <c r="F5" s="208"/>
      <c r="G5" s="208"/>
      <c r="H5" s="208"/>
      <c r="I5" s="208"/>
      <c r="J5" s="208"/>
    </row>
    <row r="6" spans="1:11" s="58" customFormat="1" ht="76.5">
      <c r="A6" s="139" t="s">
        <v>15</v>
      </c>
      <c r="B6" s="144" t="s">
        <v>13</v>
      </c>
      <c r="C6" s="139" t="s">
        <v>14</v>
      </c>
      <c r="D6" s="139" t="s">
        <v>187</v>
      </c>
      <c r="E6" s="141" t="s">
        <v>16</v>
      </c>
      <c r="F6" s="141" t="s">
        <v>79</v>
      </c>
      <c r="G6" s="141" t="s">
        <v>81</v>
      </c>
      <c r="H6" s="141" t="s">
        <v>80</v>
      </c>
      <c r="I6" s="141" t="s">
        <v>75</v>
      </c>
      <c r="J6" s="142" t="s">
        <v>394</v>
      </c>
      <c r="K6" s="142" t="s">
        <v>188</v>
      </c>
    </row>
    <row r="7" spans="1:11" s="58" customFormat="1" ht="12.75">
      <c r="A7" s="139">
        <v>1</v>
      </c>
      <c r="B7" s="144">
        <v>2</v>
      </c>
      <c r="C7" s="139">
        <v>3</v>
      </c>
      <c r="D7" s="139">
        <v>4</v>
      </c>
      <c r="E7" s="140">
        <v>5</v>
      </c>
      <c r="F7" s="140">
        <v>6</v>
      </c>
      <c r="G7" s="141" t="s">
        <v>82</v>
      </c>
      <c r="H7" s="140" t="s">
        <v>83</v>
      </c>
      <c r="I7" s="140" t="s">
        <v>78</v>
      </c>
      <c r="J7" s="143">
        <v>10</v>
      </c>
      <c r="K7" s="143">
        <v>11</v>
      </c>
    </row>
    <row r="8" spans="1:11" ht="13.5">
      <c r="A8" s="101">
        <v>1</v>
      </c>
      <c r="B8" s="102" t="s">
        <v>190</v>
      </c>
      <c r="C8" s="103" t="s">
        <v>189</v>
      </c>
      <c r="D8" s="104" t="s">
        <v>189</v>
      </c>
      <c r="E8" s="104" t="s">
        <v>189</v>
      </c>
      <c r="F8" s="104" t="s">
        <v>189</v>
      </c>
      <c r="G8" s="105" t="e">
        <f>SUM(#REF!)</f>
        <v>#REF!</v>
      </c>
      <c r="H8" s="105" t="e">
        <f>SUM(#REF!)</f>
        <v>#REF!</v>
      </c>
      <c r="I8" s="106" t="e">
        <f>SUM(#REF!)</f>
        <v>#REF!</v>
      </c>
      <c r="J8" s="107">
        <v>0</v>
      </c>
      <c r="K8" s="133"/>
    </row>
    <row r="10" spans="1:10" ht="12.75">
      <c r="A10" s="193" t="s">
        <v>191</v>
      </c>
      <c r="B10" s="195"/>
      <c r="C10" s="9"/>
      <c r="D10" s="97"/>
      <c r="E10" s="5"/>
      <c r="F10" s="5"/>
      <c r="G10" s="5"/>
      <c r="H10" s="5"/>
      <c r="I10" s="5"/>
      <c r="J10" s="5"/>
    </row>
    <row r="11" spans="1:10" ht="27" customHeight="1">
      <c r="A11" s="187" t="s">
        <v>192</v>
      </c>
      <c r="B11" s="187"/>
      <c r="C11" s="187"/>
      <c r="D11" s="187"/>
      <c r="E11" s="187"/>
      <c r="F11" s="187"/>
      <c r="G11" s="187"/>
      <c r="H11" s="187"/>
      <c r="I11" s="187"/>
      <c r="J11" s="187"/>
    </row>
    <row r="12" spans="1:10" ht="12.75">
      <c r="A12" s="187" t="s">
        <v>193</v>
      </c>
      <c r="B12" s="187"/>
      <c r="C12" s="187"/>
      <c r="D12" s="187"/>
      <c r="E12" s="187"/>
      <c r="F12" s="187"/>
      <c r="G12" s="187"/>
      <c r="H12" s="187"/>
      <c r="I12" s="187"/>
      <c r="J12" s="187"/>
    </row>
    <row r="13" spans="1:10" ht="12.75">
      <c r="A13" s="187" t="s">
        <v>194</v>
      </c>
      <c r="B13" s="187"/>
      <c r="C13" s="187"/>
      <c r="D13" s="187"/>
      <c r="E13" s="187"/>
      <c r="F13" s="187"/>
      <c r="G13" s="187"/>
      <c r="H13" s="187"/>
      <c r="I13" s="187"/>
      <c r="J13" s="187"/>
    </row>
    <row r="14" spans="1:10" ht="12.75">
      <c r="A14" s="187" t="s">
        <v>195</v>
      </c>
      <c r="B14" s="187"/>
      <c r="C14" s="187"/>
      <c r="D14" s="187"/>
      <c r="E14" s="187"/>
      <c r="F14" s="187"/>
      <c r="G14" s="187"/>
      <c r="H14" s="187"/>
      <c r="I14" s="187"/>
      <c r="J14" s="187"/>
    </row>
    <row r="15" spans="1:10" ht="12.75">
      <c r="A15" s="187" t="s">
        <v>202</v>
      </c>
      <c r="B15" s="187"/>
      <c r="C15" s="187"/>
      <c r="D15" s="187"/>
      <c r="E15" s="187"/>
      <c r="F15" s="187"/>
      <c r="G15" s="187"/>
      <c r="H15" s="187"/>
      <c r="I15" s="187"/>
      <c r="J15" s="187"/>
    </row>
    <row r="16" spans="1:10" ht="12.75">
      <c r="A16" s="187" t="s">
        <v>203</v>
      </c>
      <c r="B16" s="187"/>
      <c r="C16" s="187"/>
      <c r="D16" s="187"/>
      <c r="E16" s="187"/>
      <c r="F16" s="187"/>
      <c r="G16" s="187"/>
      <c r="H16" s="187"/>
      <c r="I16" s="187"/>
      <c r="J16" s="187"/>
    </row>
    <row r="17" spans="1:10" s="110" customFormat="1" ht="12.75">
      <c r="A17" s="188" t="s">
        <v>204</v>
      </c>
      <c r="B17" s="188"/>
      <c r="C17" s="188"/>
      <c r="D17" s="188"/>
      <c r="E17" s="188"/>
      <c r="F17" s="188"/>
      <c r="G17" s="188"/>
      <c r="H17" s="188"/>
      <c r="I17" s="188"/>
      <c r="J17" s="188"/>
    </row>
    <row r="18" spans="1:10" s="6" customFormat="1" ht="12.75">
      <c r="A18" s="186" t="s">
        <v>397</v>
      </c>
      <c r="B18" s="186"/>
      <c r="C18" s="186"/>
      <c r="D18" s="186"/>
      <c r="E18" s="186"/>
      <c r="F18" s="186"/>
      <c r="G18" s="186"/>
      <c r="H18" s="186"/>
      <c r="I18" s="186"/>
      <c r="J18" s="186"/>
    </row>
    <row r="19" spans="1:10" s="6" customFormat="1" ht="12.75">
      <c r="A19" s="187" t="s">
        <v>205</v>
      </c>
      <c r="B19" s="187"/>
      <c r="C19" s="187"/>
      <c r="D19" s="187"/>
      <c r="E19" s="187"/>
      <c r="F19" s="187"/>
      <c r="G19" s="187"/>
      <c r="H19" s="187"/>
      <c r="I19" s="187"/>
      <c r="J19" s="187"/>
    </row>
    <row r="20" spans="1:10" s="6" customFormat="1" ht="12.75">
      <c r="A20" s="187" t="s">
        <v>401</v>
      </c>
      <c r="B20" s="187"/>
      <c r="C20" s="187"/>
      <c r="D20" s="187"/>
      <c r="E20" s="187"/>
      <c r="F20" s="187"/>
      <c r="G20" s="187"/>
      <c r="H20" s="187"/>
      <c r="I20" s="187"/>
      <c r="J20" s="187"/>
    </row>
    <row r="21" spans="1:10" ht="12.75">
      <c r="A21" s="187" t="s">
        <v>196</v>
      </c>
      <c r="B21" s="187"/>
      <c r="C21" s="187"/>
      <c r="D21" s="187"/>
      <c r="E21" s="187"/>
      <c r="F21" s="187"/>
      <c r="G21" s="187"/>
      <c r="H21" s="187"/>
      <c r="I21" s="187"/>
      <c r="J21" s="187"/>
    </row>
    <row r="22" s="16" customFormat="1" ht="12">
      <c r="B22" s="17"/>
    </row>
    <row r="23" spans="1:10" ht="12.75">
      <c r="A23" s="191" t="s">
        <v>197</v>
      </c>
      <c r="B23" s="191"/>
      <c r="C23" s="98" t="s">
        <v>198</v>
      </c>
      <c r="D23" s="97"/>
      <c r="E23" s="5"/>
      <c r="F23" s="99" t="s">
        <v>199</v>
      </c>
      <c r="G23" s="5"/>
      <c r="H23" s="5"/>
      <c r="I23" s="5"/>
      <c r="J23" s="5"/>
    </row>
    <row r="24" s="16" customFormat="1" ht="12">
      <c r="B24" s="17"/>
    </row>
    <row r="25" s="16" customFormat="1" ht="12">
      <c r="B25" s="17"/>
    </row>
    <row r="26" s="16" customFormat="1" ht="12">
      <c r="B26" s="17"/>
    </row>
    <row r="27" s="16" customFormat="1" ht="12">
      <c r="B27" s="17"/>
    </row>
  </sheetData>
  <sheetProtection/>
  <mergeCells count="15">
    <mergeCell ref="A20:J20"/>
    <mergeCell ref="A21:J21"/>
    <mergeCell ref="A23:B23"/>
    <mergeCell ref="A14:J14"/>
    <mergeCell ref="A15:J15"/>
    <mergeCell ref="A16:J16"/>
    <mergeCell ref="A17:J17"/>
    <mergeCell ref="A18:J18"/>
    <mergeCell ref="A19:J19"/>
    <mergeCell ref="E3:I3"/>
    <mergeCell ref="B5:J5"/>
    <mergeCell ref="A10:B10"/>
    <mergeCell ref="A11:J11"/>
    <mergeCell ref="A12:J12"/>
    <mergeCell ref="A13:J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4">
      <selection activeCell="A33" sqref="A33:IV33"/>
    </sheetView>
  </sheetViews>
  <sheetFormatPr defaultColWidth="9.140625" defaultRowHeight="12.75"/>
  <cols>
    <col min="1" max="1" width="6.140625" style="0" customWidth="1"/>
    <col min="2" max="2" width="24.00390625" style="0" customWidth="1"/>
    <col min="7" max="7" width="20.7109375" style="0" customWidth="1"/>
    <col min="8" max="8" width="17.57421875" style="0" customWidth="1"/>
  </cols>
  <sheetData>
    <row r="1" ht="12.75">
      <c r="C1" t="s">
        <v>200</v>
      </c>
    </row>
    <row r="3" spans="1:10" s="1" customFormat="1" ht="15.75">
      <c r="A3" s="1" t="s">
        <v>201</v>
      </c>
      <c r="B3" s="2"/>
      <c r="C3" s="11"/>
      <c r="D3" s="9"/>
      <c r="E3" s="185" t="s">
        <v>289</v>
      </c>
      <c r="F3" s="185"/>
      <c r="G3" s="185"/>
      <c r="H3" s="185"/>
      <c r="I3" s="185"/>
      <c r="J3" s="109"/>
    </row>
    <row r="4" spans="1:10" s="16" customFormat="1" ht="14.25">
      <c r="A4" s="1"/>
      <c r="B4" s="17"/>
      <c r="C4" s="18"/>
      <c r="D4" s="18"/>
      <c r="J4" s="5"/>
    </row>
    <row r="5" spans="2:10" s="16" customFormat="1" ht="18.75">
      <c r="B5" s="207" t="s">
        <v>241</v>
      </c>
      <c r="C5" s="208"/>
      <c r="D5" s="208"/>
      <c r="E5" s="208"/>
      <c r="F5" s="208"/>
      <c r="G5" s="208"/>
      <c r="H5" s="208"/>
      <c r="I5" s="208"/>
      <c r="J5" s="208"/>
    </row>
    <row r="6" spans="1:11" s="58" customFormat="1" ht="89.25">
      <c r="A6" s="139" t="s">
        <v>15</v>
      </c>
      <c r="B6" s="144" t="s">
        <v>13</v>
      </c>
      <c r="C6" s="139" t="s">
        <v>14</v>
      </c>
      <c r="D6" s="139" t="s">
        <v>187</v>
      </c>
      <c r="E6" s="141" t="s">
        <v>16</v>
      </c>
      <c r="F6" s="141" t="s">
        <v>79</v>
      </c>
      <c r="G6" s="141" t="s">
        <v>81</v>
      </c>
      <c r="H6" s="141" t="s">
        <v>80</v>
      </c>
      <c r="I6" s="141" t="s">
        <v>75</v>
      </c>
      <c r="J6" s="142" t="s">
        <v>394</v>
      </c>
      <c r="K6" s="142" t="s">
        <v>188</v>
      </c>
    </row>
    <row r="7" spans="1:11" s="58" customFormat="1" ht="12.75">
      <c r="A7" s="139">
        <v>1</v>
      </c>
      <c r="B7" s="144">
        <v>2</v>
      </c>
      <c r="C7" s="139">
        <v>3</v>
      </c>
      <c r="D7" s="139">
        <v>4</v>
      </c>
      <c r="E7" s="140">
        <v>5</v>
      </c>
      <c r="F7" s="140">
        <v>6</v>
      </c>
      <c r="G7" s="141" t="s">
        <v>82</v>
      </c>
      <c r="H7" s="140" t="s">
        <v>83</v>
      </c>
      <c r="I7" s="140" t="s">
        <v>78</v>
      </c>
      <c r="J7" s="143">
        <v>10</v>
      </c>
      <c r="K7" s="143">
        <v>11</v>
      </c>
    </row>
    <row r="8" spans="1:11" s="48" customFormat="1" ht="13.5">
      <c r="A8" s="174">
        <v>1</v>
      </c>
      <c r="B8" s="29" t="s">
        <v>96</v>
      </c>
      <c r="C8" s="42">
        <v>3</v>
      </c>
      <c r="D8" s="42" t="s">
        <v>17</v>
      </c>
      <c r="E8" s="26"/>
      <c r="F8" s="22"/>
      <c r="G8" s="22">
        <f aca="true" t="shared" si="0" ref="G8:G16">C8*F8</f>
        <v>0</v>
      </c>
      <c r="H8" s="69">
        <f aca="true" t="shared" si="1" ref="H8:H20">G8*0.095</f>
        <v>0</v>
      </c>
      <c r="I8" s="70">
        <f aca="true" t="shared" si="2" ref="I8:I20">G8+H8</f>
        <v>0</v>
      </c>
      <c r="J8" s="38"/>
      <c r="K8" s="134"/>
    </row>
    <row r="9" spans="1:11" s="48" customFormat="1" ht="13.5">
      <c r="A9" s="174">
        <v>2</v>
      </c>
      <c r="B9" s="29" t="s">
        <v>55</v>
      </c>
      <c r="C9" s="55">
        <v>10</v>
      </c>
      <c r="D9" s="52" t="s">
        <v>17</v>
      </c>
      <c r="E9" s="26"/>
      <c r="F9" s="22"/>
      <c r="G9" s="22">
        <f t="shared" si="0"/>
        <v>0</v>
      </c>
      <c r="H9" s="69">
        <f t="shared" si="1"/>
        <v>0</v>
      </c>
      <c r="I9" s="70">
        <f t="shared" si="2"/>
        <v>0</v>
      </c>
      <c r="J9" s="38"/>
      <c r="K9" s="134"/>
    </row>
    <row r="10" spans="1:11" s="48" customFormat="1" ht="13.5">
      <c r="A10" s="174">
        <v>3</v>
      </c>
      <c r="B10" s="29" t="s">
        <v>95</v>
      </c>
      <c r="C10" s="42">
        <v>8</v>
      </c>
      <c r="D10" s="42" t="s">
        <v>17</v>
      </c>
      <c r="E10" s="26"/>
      <c r="F10" s="22"/>
      <c r="G10" s="22">
        <f t="shared" si="0"/>
        <v>0</v>
      </c>
      <c r="H10" s="69">
        <f t="shared" si="1"/>
        <v>0</v>
      </c>
      <c r="I10" s="70">
        <f t="shared" si="2"/>
        <v>0</v>
      </c>
      <c r="J10" s="38"/>
      <c r="K10" s="134"/>
    </row>
    <row r="11" spans="1:11" s="48" customFormat="1" ht="13.5">
      <c r="A11" s="174">
        <v>4</v>
      </c>
      <c r="B11" s="29" t="s">
        <v>1</v>
      </c>
      <c r="C11" s="42">
        <v>5</v>
      </c>
      <c r="D11" s="42" t="s">
        <v>17</v>
      </c>
      <c r="E11" s="26"/>
      <c r="F11" s="22"/>
      <c r="G11" s="22">
        <f t="shared" si="0"/>
        <v>0</v>
      </c>
      <c r="H11" s="69">
        <f t="shared" si="1"/>
        <v>0</v>
      </c>
      <c r="I11" s="70">
        <f t="shared" si="2"/>
        <v>0</v>
      </c>
      <c r="J11" s="38"/>
      <c r="K11" s="134"/>
    </row>
    <row r="12" spans="1:11" s="48" customFormat="1" ht="12.75" customHeight="1">
      <c r="A12" s="174">
        <v>5</v>
      </c>
      <c r="B12" s="29" t="s">
        <v>3</v>
      </c>
      <c r="C12" s="42">
        <v>8</v>
      </c>
      <c r="D12" s="42" t="s">
        <v>17</v>
      </c>
      <c r="E12" s="26"/>
      <c r="F12" s="22"/>
      <c r="G12" s="22">
        <f t="shared" si="0"/>
        <v>0</v>
      </c>
      <c r="H12" s="69">
        <f t="shared" si="1"/>
        <v>0</v>
      </c>
      <c r="I12" s="70">
        <f t="shared" si="2"/>
        <v>0</v>
      </c>
      <c r="J12" s="38"/>
      <c r="K12" s="134"/>
    </row>
    <row r="13" spans="1:11" s="48" customFormat="1" ht="13.5">
      <c r="A13" s="174">
        <v>6</v>
      </c>
      <c r="B13" s="29" t="s">
        <v>29</v>
      </c>
      <c r="C13" s="42">
        <v>8</v>
      </c>
      <c r="D13" s="42" t="s">
        <v>17</v>
      </c>
      <c r="E13" s="26"/>
      <c r="F13" s="22"/>
      <c r="G13" s="22">
        <f t="shared" si="0"/>
        <v>0</v>
      </c>
      <c r="H13" s="69">
        <f t="shared" si="1"/>
        <v>0</v>
      </c>
      <c r="I13" s="70">
        <f t="shared" si="2"/>
        <v>0</v>
      </c>
      <c r="J13" s="38"/>
      <c r="K13" s="134"/>
    </row>
    <row r="14" spans="1:11" s="48" customFormat="1" ht="20.25" customHeight="1">
      <c r="A14" s="174">
        <v>7</v>
      </c>
      <c r="B14" s="29" t="s">
        <v>86</v>
      </c>
      <c r="C14" s="42">
        <v>8</v>
      </c>
      <c r="D14" s="42" t="s">
        <v>17</v>
      </c>
      <c r="E14" s="26"/>
      <c r="F14" s="22"/>
      <c r="G14" s="22">
        <f t="shared" si="0"/>
        <v>0</v>
      </c>
      <c r="H14" s="69">
        <f t="shared" si="1"/>
        <v>0</v>
      </c>
      <c r="I14" s="70">
        <f t="shared" si="2"/>
        <v>0</v>
      </c>
      <c r="J14" s="38"/>
      <c r="K14" s="134"/>
    </row>
    <row r="15" spans="1:11" s="48" customFormat="1" ht="15.75" customHeight="1">
      <c r="A15" s="174">
        <v>8</v>
      </c>
      <c r="B15" s="29" t="s">
        <v>4</v>
      </c>
      <c r="C15" s="42">
        <v>5</v>
      </c>
      <c r="D15" s="42" t="s">
        <v>17</v>
      </c>
      <c r="E15" s="26"/>
      <c r="F15" s="22"/>
      <c r="G15" s="22">
        <f t="shared" si="0"/>
        <v>0</v>
      </c>
      <c r="H15" s="69">
        <f t="shared" si="1"/>
        <v>0</v>
      </c>
      <c r="I15" s="70">
        <f t="shared" si="2"/>
        <v>0</v>
      </c>
      <c r="J15" s="38"/>
      <c r="K15" s="134"/>
    </row>
    <row r="16" spans="1:11" s="48" customFormat="1" ht="13.5">
      <c r="A16" s="174">
        <v>9</v>
      </c>
      <c r="B16" s="29" t="s">
        <v>27</v>
      </c>
      <c r="C16" s="42">
        <v>5</v>
      </c>
      <c r="D16" s="42" t="s">
        <v>17</v>
      </c>
      <c r="E16" s="26"/>
      <c r="F16" s="22"/>
      <c r="G16" s="22">
        <f t="shared" si="0"/>
        <v>0</v>
      </c>
      <c r="H16" s="69">
        <f t="shared" si="1"/>
        <v>0</v>
      </c>
      <c r="I16" s="70">
        <f t="shared" si="2"/>
        <v>0</v>
      </c>
      <c r="J16" s="38"/>
      <c r="K16" s="134"/>
    </row>
    <row r="17" spans="1:11" s="48" customFormat="1" ht="13.5">
      <c r="A17" s="174">
        <v>10</v>
      </c>
      <c r="B17" s="29" t="s">
        <v>2</v>
      </c>
      <c r="C17" s="42">
        <v>7</v>
      </c>
      <c r="D17" s="42" t="s">
        <v>17</v>
      </c>
      <c r="E17" s="26"/>
      <c r="F17" s="22"/>
      <c r="G17" s="22">
        <f>C17*F17</f>
        <v>0</v>
      </c>
      <c r="H17" s="69">
        <f t="shared" si="1"/>
        <v>0</v>
      </c>
      <c r="I17" s="70">
        <f t="shared" si="2"/>
        <v>0</v>
      </c>
      <c r="J17" s="38"/>
      <c r="K17" s="134"/>
    </row>
    <row r="18" spans="1:11" s="48" customFormat="1" ht="13.5">
      <c r="A18" s="174">
        <v>11</v>
      </c>
      <c r="B18" s="29" t="s">
        <v>26</v>
      </c>
      <c r="C18" s="42">
        <v>10</v>
      </c>
      <c r="D18" s="42" t="s">
        <v>17</v>
      </c>
      <c r="E18" s="26"/>
      <c r="F18" s="22"/>
      <c r="G18" s="22">
        <f>C18*F18</f>
        <v>0</v>
      </c>
      <c r="H18" s="69">
        <f t="shared" si="1"/>
        <v>0</v>
      </c>
      <c r="I18" s="70">
        <f t="shared" si="2"/>
        <v>0</v>
      </c>
      <c r="J18" s="38"/>
      <c r="K18" s="134"/>
    </row>
    <row r="19" spans="1:11" s="48" customFormat="1" ht="13.5">
      <c r="A19" s="174">
        <v>12</v>
      </c>
      <c r="B19" s="29" t="s">
        <v>28</v>
      </c>
      <c r="C19" s="42">
        <v>5</v>
      </c>
      <c r="D19" s="42" t="s">
        <v>17</v>
      </c>
      <c r="E19" s="26"/>
      <c r="F19" s="22"/>
      <c r="G19" s="22">
        <f>C19*F19</f>
        <v>0</v>
      </c>
      <c r="H19" s="69">
        <f t="shared" si="1"/>
        <v>0</v>
      </c>
      <c r="I19" s="70">
        <f t="shared" si="2"/>
        <v>0</v>
      </c>
      <c r="J19" s="38"/>
      <c r="K19" s="134"/>
    </row>
    <row r="20" spans="1:11" s="48" customFormat="1" ht="13.5">
      <c r="A20" s="181">
        <v>13</v>
      </c>
      <c r="B20" s="29" t="s">
        <v>385</v>
      </c>
      <c r="C20" s="42">
        <v>5</v>
      </c>
      <c r="D20" s="42" t="s">
        <v>17</v>
      </c>
      <c r="E20" s="26"/>
      <c r="F20" s="22"/>
      <c r="G20" s="22">
        <f>C20*F20</f>
        <v>0</v>
      </c>
      <c r="H20" s="69">
        <f t="shared" si="1"/>
        <v>0</v>
      </c>
      <c r="I20" s="70">
        <f t="shared" si="2"/>
        <v>0</v>
      </c>
      <c r="J20" s="38"/>
      <c r="K20" s="134"/>
    </row>
    <row r="21" spans="1:11" ht="13.5">
      <c r="A21" s="101"/>
      <c r="B21" s="102" t="s">
        <v>190</v>
      </c>
      <c r="C21" s="103" t="s">
        <v>189</v>
      </c>
      <c r="D21" s="104" t="s">
        <v>189</v>
      </c>
      <c r="E21" s="104" t="s">
        <v>189</v>
      </c>
      <c r="F21" s="104" t="s">
        <v>189</v>
      </c>
      <c r="G21" s="105">
        <f>SUM(G8:G20)</f>
        <v>0</v>
      </c>
      <c r="H21" s="105">
        <f>SUM(H8:H20)</f>
        <v>0</v>
      </c>
      <c r="I21" s="106">
        <f>SUM(I8:I20)</f>
        <v>0</v>
      </c>
      <c r="J21" s="128">
        <f>SUM(J10:J20)</f>
        <v>0</v>
      </c>
      <c r="K21" s="135"/>
    </row>
    <row r="23" spans="1:10" ht="12.75">
      <c r="A23" s="193" t="s">
        <v>191</v>
      </c>
      <c r="B23" s="195"/>
      <c r="C23" s="9"/>
      <c r="D23" s="97"/>
      <c r="E23" s="5"/>
      <c r="F23" s="5"/>
      <c r="G23" s="5"/>
      <c r="H23" s="5"/>
      <c r="I23" s="5"/>
      <c r="J23" s="5"/>
    </row>
    <row r="24" spans="1:10" ht="27" customHeight="1">
      <c r="A24" s="187" t="s">
        <v>192</v>
      </c>
      <c r="B24" s="187"/>
      <c r="C24" s="187"/>
      <c r="D24" s="187"/>
      <c r="E24" s="187"/>
      <c r="F24" s="187"/>
      <c r="G24" s="187"/>
      <c r="H24" s="187"/>
      <c r="I24" s="187"/>
      <c r="J24" s="187"/>
    </row>
    <row r="25" spans="1:10" ht="12.75">
      <c r="A25" s="187" t="s">
        <v>193</v>
      </c>
      <c r="B25" s="187"/>
      <c r="C25" s="187"/>
      <c r="D25" s="187"/>
      <c r="E25" s="187"/>
      <c r="F25" s="187"/>
      <c r="G25" s="187"/>
      <c r="H25" s="187"/>
      <c r="I25" s="187"/>
      <c r="J25" s="187"/>
    </row>
    <row r="26" spans="1:10" ht="12.75">
      <c r="A26" s="187" t="s">
        <v>194</v>
      </c>
      <c r="B26" s="187"/>
      <c r="C26" s="187"/>
      <c r="D26" s="187"/>
      <c r="E26" s="187"/>
      <c r="F26" s="187"/>
      <c r="G26" s="187"/>
      <c r="H26" s="187"/>
      <c r="I26" s="187"/>
      <c r="J26" s="187"/>
    </row>
    <row r="27" spans="1:10" ht="12.75">
      <c r="A27" s="187" t="s">
        <v>195</v>
      </c>
      <c r="B27" s="187"/>
      <c r="C27" s="187"/>
      <c r="D27" s="187"/>
      <c r="E27" s="187"/>
      <c r="F27" s="187"/>
      <c r="G27" s="187"/>
      <c r="H27" s="187"/>
      <c r="I27" s="187"/>
      <c r="J27" s="187"/>
    </row>
    <row r="28" spans="1:10" ht="12.75">
      <c r="A28" s="187" t="s">
        <v>202</v>
      </c>
      <c r="B28" s="187"/>
      <c r="C28" s="187"/>
      <c r="D28" s="187"/>
      <c r="E28" s="187"/>
      <c r="F28" s="187"/>
      <c r="G28" s="187"/>
      <c r="H28" s="187"/>
      <c r="I28" s="187"/>
      <c r="J28" s="187"/>
    </row>
    <row r="29" spans="1:10" ht="12.75">
      <c r="A29" s="187" t="s">
        <v>203</v>
      </c>
      <c r="B29" s="187"/>
      <c r="C29" s="187"/>
      <c r="D29" s="187"/>
      <c r="E29" s="187"/>
      <c r="F29" s="187"/>
      <c r="G29" s="187"/>
      <c r="H29" s="187"/>
      <c r="I29" s="187"/>
      <c r="J29" s="187"/>
    </row>
    <row r="30" spans="1:10" s="110" customFormat="1" ht="12.75">
      <c r="A30" s="188" t="s">
        <v>204</v>
      </c>
      <c r="B30" s="188"/>
      <c r="C30" s="188"/>
      <c r="D30" s="188"/>
      <c r="E30" s="188"/>
      <c r="F30" s="188"/>
      <c r="G30" s="188"/>
      <c r="H30" s="188"/>
      <c r="I30" s="188"/>
      <c r="J30" s="188"/>
    </row>
    <row r="31" spans="1:10" s="6" customFormat="1" ht="12.75">
      <c r="A31" s="186" t="s">
        <v>396</v>
      </c>
      <c r="B31" s="186"/>
      <c r="C31" s="186"/>
      <c r="D31" s="186"/>
      <c r="E31" s="186"/>
      <c r="F31" s="186"/>
      <c r="G31" s="186"/>
      <c r="H31" s="186"/>
      <c r="I31" s="186"/>
      <c r="J31" s="186"/>
    </row>
    <row r="32" spans="1:10" s="6" customFormat="1" ht="12.75">
      <c r="A32" s="187" t="s">
        <v>205</v>
      </c>
      <c r="B32" s="187"/>
      <c r="C32" s="187"/>
      <c r="D32" s="187"/>
      <c r="E32" s="187"/>
      <c r="F32" s="187"/>
      <c r="G32" s="187"/>
      <c r="H32" s="187"/>
      <c r="I32" s="187"/>
      <c r="J32" s="187"/>
    </row>
    <row r="33" spans="1:10" s="6" customFormat="1" ht="12.75">
      <c r="A33" s="187" t="s">
        <v>401</v>
      </c>
      <c r="B33" s="187"/>
      <c r="C33" s="187"/>
      <c r="D33" s="187"/>
      <c r="E33" s="187"/>
      <c r="F33" s="187"/>
      <c r="G33" s="187"/>
      <c r="H33" s="187"/>
      <c r="I33" s="187"/>
      <c r="J33" s="187"/>
    </row>
    <row r="34" spans="1:10" ht="12.75">
      <c r="A34" s="187" t="s">
        <v>196</v>
      </c>
      <c r="B34" s="187"/>
      <c r="C34" s="187"/>
      <c r="D34" s="187"/>
      <c r="E34" s="187"/>
      <c r="F34" s="187"/>
      <c r="G34" s="187"/>
      <c r="H34" s="187"/>
      <c r="I34" s="187"/>
      <c r="J34" s="187"/>
    </row>
    <row r="35" s="16" customFormat="1" ht="12">
      <c r="B35" s="17"/>
    </row>
    <row r="36" spans="1:10" ht="12.75">
      <c r="A36" s="191" t="s">
        <v>197</v>
      </c>
      <c r="B36" s="191"/>
      <c r="C36" s="98" t="s">
        <v>198</v>
      </c>
      <c r="D36" s="97"/>
      <c r="E36" s="5"/>
      <c r="F36" s="99" t="s">
        <v>199</v>
      </c>
      <c r="G36" s="5"/>
      <c r="H36" s="5"/>
      <c r="I36" s="5"/>
      <c r="J36" s="5"/>
    </row>
    <row r="37" s="16" customFormat="1" ht="12">
      <c r="B37" s="17"/>
    </row>
    <row r="38" s="16" customFormat="1" ht="12">
      <c r="B38" s="17"/>
    </row>
    <row r="39" s="16" customFormat="1" ht="12">
      <c r="B39" s="17"/>
    </row>
    <row r="40" s="16" customFormat="1" ht="12">
      <c r="B40" s="17"/>
    </row>
  </sheetData>
  <sheetProtection/>
  <mergeCells count="15">
    <mergeCell ref="A33:J33"/>
    <mergeCell ref="A34:J34"/>
    <mergeCell ref="A36:B36"/>
    <mergeCell ref="A27:J27"/>
    <mergeCell ref="A28:J28"/>
    <mergeCell ref="A29:J29"/>
    <mergeCell ref="A30:J30"/>
    <mergeCell ref="A31:J31"/>
    <mergeCell ref="A32:J32"/>
    <mergeCell ref="E3:I3"/>
    <mergeCell ref="B5:J5"/>
    <mergeCell ref="A23:B23"/>
    <mergeCell ref="A24:J24"/>
    <mergeCell ref="A25:J25"/>
    <mergeCell ref="A26:J26"/>
  </mergeCells>
  <dataValidations count="1">
    <dataValidation type="whole" operator="equal" allowBlank="1" showInputMessage="1" showErrorMessage="1" sqref="J8:J20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0">
      <selection activeCell="A27" sqref="A27:IV27"/>
    </sheetView>
  </sheetViews>
  <sheetFormatPr defaultColWidth="9.140625" defaultRowHeight="12.75"/>
  <cols>
    <col min="1" max="1" width="4.8515625" style="0" customWidth="1"/>
    <col min="2" max="2" width="22.8515625" style="0" customWidth="1"/>
    <col min="3" max="3" width="7.421875" style="0" customWidth="1"/>
    <col min="4" max="4" width="6.28125" style="0" customWidth="1"/>
    <col min="5" max="5" width="9.140625" style="0" customWidth="1"/>
    <col min="6" max="6" width="12.28125" style="0" customWidth="1"/>
    <col min="7" max="7" width="14.8515625" style="0" customWidth="1"/>
    <col min="8" max="8" width="15.28125" style="0" customWidth="1"/>
    <col min="9" max="9" width="17.7109375" style="0" customWidth="1"/>
  </cols>
  <sheetData>
    <row r="1" ht="12.75">
      <c r="C1" t="s">
        <v>200</v>
      </c>
    </row>
    <row r="3" spans="1:10" s="1" customFormat="1" ht="15.75">
      <c r="A3" s="1" t="s">
        <v>201</v>
      </c>
      <c r="B3" s="2"/>
      <c r="C3" s="11"/>
      <c r="D3" s="9"/>
      <c r="E3" s="185" t="s">
        <v>289</v>
      </c>
      <c r="F3" s="185"/>
      <c r="G3" s="185"/>
      <c r="H3" s="185"/>
      <c r="I3" s="185"/>
      <c r="J3" s="109"/>
    </row>
    <row r="4" spans="1:9" ht="18">
      <c r="A4" s="209"/>
      <c r="B4" s="210"/>
      <c r="C4" s="210"/>
      <c r="D4" s="210"/>
      <c r="E4" s="210"/>
      <c r="F4" s="210"/>
      <c r="G4" s="210"/>
      <c r="H4" s="210"/>
      <c r="I4" s="210"/>
    </row>
    <row r="5" spans="1:11" ht="13.5">
      <c r="A5" s="34"/>
      <c r="B5" s="205" t="s">
        <v>222</v>
      </c>
      <c r="C5" s="206"/>
      <c r="D5" s="206"/>
      <c r="E5" s="206"/>
      <c r="F5" s="206"/>
      <c r="G5" s="206"/>
      <c r="H5" s="206"/>
      <c r="I5" s="206"/>
      <c r="J5" s="206"/>
      <c r="K5" s="149"/>
    </row>
    <row r="6" spans="1:11" s="24" customFormat="1" ht="94.5">
      <c r="A6" s="154" t="s">
        <v>15</v>
      </c>
      <c r="B6" s="155" t="s">
        <v>13</v>
      </c>
      <c r="C6" s="154" t="s">
        <v>14</v>
      </c>
      <c r="D6" s="154" t="s">
        <v>375</v>
      </c>
      <c r="E6" s="157" t="s">
        <v>16</v>
      </c>
      <c r="F6" s="157" t="s">
        <v>79</v>
      </c>
      <c r="G6" s="157" t="s">
        <v>81</v>
      </c>
      <c r="H6" s="157" t="s">
        <v>80</v>
      </c>
      <c r="I6" s="157" t="s">
        <v>75</v>
      </c>
      <c r="J6" s="145" t="s">
        <v>394</v>
      </c>
      <c r="K6" s="145" t="s">
        <v>188</v>
      </c>
    </row>
    <row r="7" spans="1:11" s="24" customFormat="1" ht="13.5">
      <c r="A7" s="154">
        <v>1</v>
      </c>
      <c r="B7" s="155">
        <v>2</v>
      </c>
      <c r="C7" s="154">
        <v>3</v>
      </c>
      <c r="D7" s="154">
        <v>4</v>
      </c>
      <c r="E7" s="156">
        <v>5</v>
      </c>
      <c r="F7" s="156">
        <v>6</v>
      </c>
      <c r="G7" s="157" t="s">
        <v>82</v>
      </c>
      <c r="H7" s="156" t="s">
        <v>84</v>
      </c>
      <c r="I7" s="156" t="s">
        <v>78</v>
      </c>
      <c r="J7" s="158">
        <v>10</v>
      </c>
      <c r="K7" s="158">
        <v>11</v>
      </c>
    </row>
    <row r="8" spans="1:11" s="48" customFormat="1" ht="13.5">
      <c r="A8" s="177">
        <v>1</v>
      </c>
      <c r="B8" s="29" t="s">
        <v>353</v>
      </c>
      <c r="C8" s="42">
        <v>8</v>
      </c>
      <c r="D8" s="42" t="s">
        <v>17</v>
      </c>
      <c r="E8" s="26"/>
      <c r="F8" s="26"/>
      <c r="G8" s="43">
        <f aca="true" t="shared" si="0" ref="G8:G14">C8*F8</f>
        <v>0</v>
      </c>
      <c r="H8" s="44">
        <f aca="true" t="shared" si="1" ref="H8:H14">G8*0.095</f>
        <v>0</v>
      </c>
      <c r="I8" s="45">
        <f aca="true" t="shared" si="2" ref="I8:I14">G8+H8</f>
        <v>0</v>
      </c>
      <c r="J8" s="47"/>
      <c r="K8" s="82"/>
    </row>
    <row r="9" spans="1:11" s="48" customFormat="1" ht="27">
      <c r="A9" s="177">
        <v>2</v>
      </c>
      <c r="B9" s="49" t="s">
        <v>354</v>
      </c>
      <c r="C9" s="42">
        <v>10</v>
      </c>
      <c r="D9" s="42" t="s">
        <v>17</v>
      </c>
      <c r="E9" s="26"/>
      <c r="F9" s="26"/>
      <c r="G9" s="43">
        <f t="shared" si="0"/>
        <v>0</v>
      </c>
      <c r="H9" s="44">
        <f t="shared" si="1"/>
        <v>0</v>
      </c>
      <c r="I9" s="45">
        <f t="shared" si="2"/>
        <v>0</v>
      </c>
      <c r="J9" s="47"/>
      <c r="K9" s="82"/>
    </row>
    <row r="10" spans="1:11" s="48" customFormat="1" ht="13.5">
      <c r="A10" s="177">
        <v>3</v>
      </c>
      <c r="B10" s="29" t="s">
        <v>355</v>
      </c>
      <c r="C10" s="42">
        <v>20</v>
      </c>
      <c r="D10" s="42" t="s">
        <v>17</v>
      </c>
      <c r="E10" s="26"/>
      <c r="F10" s="26"/>
      <c r="G10" s="43">
        <f t="shared" si="0"/>
        <v>0</v>
      </c>
      <c r="H10" s="44">
        <f t="shared" si="1"/>
        <v>0</v>
      </c>
      <c r="I10" s="45">
        <f t="shared" si="2"/>
        <v>0</v>
      </c>
      <c r="J10" s="47"/>
      <c r="K10" s="82"/>
    </row>
    <row r="11" spans="1:11" s="48" customFormat="1" ht="27">
      <c r="A11" s="177">
        <v>4</v>
      </c>
      <c r="B11" s="29" t="s">
        <v>356</v>
      </c>
      <c r="C11" s="42">
        <v>5</v>
      </c>
      <c r="D11" s="42" t="s">
        <v>17</v>
      </c>
      <c r="E11" s="26"/>
      <c r="F11" s="26"/>
      <c r="G11" s="43">
        <f t="shared" si="0"/>
        <v>0</v>
      </c>
      <c r="H11" s="44">
        <f t="shared" si="1"/>
        <v>0</v>
      </c>
      <c r="I11" s="45">
        <f t="shared" si="2"/>
        <v>0</v>
      </c>
      <c r="J11" s="47"/>
      <c r="K11" s="82"/>
    </row>
    <row r="12" spans="1:11" s="48" customFormat="1" ht="13.5">
      <c r="A12" s="177">
        <v>5</v>
      </c>
      <c r="B12" s="29" t="s">
        <v>357</v>
      </c>
      <c r="C12" s="42">
        <v>10</v>
      </c>
      <c r="D12" s="42" t="s">
        <v>17</v>
      </c>
      <c r="E12" s="26"/>
      <c r="F12" s="26"/>
      <c r="G12" s="43">
        <f t="shared" si="0"/>
        <v>0</v>
      </c>
      <c r="H12" s="44">
        <f t="shared" si="1"/>
        <v>0</v>
      </c>
      <c r="I12" s="45">
        <f t="shared" si="2"/>
        <v>0</v>
      </c>
      <c r="J12" s="47"/>
      <c r="K12" s="82"/>
    </row>
    <row r="13" spans="1:11" s="48" customFormat="1" ht="13.5">
      <c r="A13" s="177">
        <v>6</v>
      </c>
      <c r="B13" s="29" t="s">
        <v>358</v>
      </c>
      <c r="C13" s="42">
        <v>20</v>
      </c>
      <c r="D13" s="42" t="s">
        <v>17</v>
      </c>
      <c r="E13" s="26"/>
      <c r="F13" s="26"/>
      <c r="G13" s="43">
        <f t="shared" si="0"/>
        <v>0</v>
      </c>
      <c r="H13" s="44">
        <f t="shared" si="1"/>
        <v>0</v>
      </c>
      <c r="I13" s="45">
        <f t="shared" si="2"/>
        <v>0</v>
      </c>
      <c r="J13" s="47"/>
      <c r="K13" s="82"/>
    </row>
    <row r="14" spans="1:11" s="48" customFormat="1" ht="27">
      <c r="A14" s="177">
        <v>7</v>
      </c>
      <c r="B14" s="29" t="s">
        <v>359</v>
      </c>
      <c r="C14" s="46">
        <v>5</v>
      </c>
      <c r="D14" s="42" t="s">
        <v>17</v>
      </c>
      <c r="E14" s="26"/>
      <c r="F14" s="26"/>
      <c r="G14" s="43">
        <f t="shared" si="0"/>
        <v>0</v>
      </c>
      <c r="H14" s="44">
        <f t="shared" si="1"/>
        <v>0</v>
      </c>
      <c r="I14" s="45">
        <f t="shared" si="2"/>
        <v>0</v>
      </c>
      <c r="J14" s="47"/>
      <c r="K14" s="82"/>
    </row>
    <row r="15" spans="1:11" ht="13.5">
      <c r="A15" s="159"/>
      <c r="B15" s="102" t="s">
        <v>190</v>
      </c>
      <c r="C15" s="160" t="s">
        <v>189</v>
      </c>
      <c r="D15" s="105" t="s">
        <v>189</v>
      </c>
      <c r="E15" s="105" t="s">
        <v>189</v>
      </c>
      <c r="F15" s="105" t="s">
        <v>189</v>
      </c>
      <c r="G15" s="105">
        <f>SUM(G8:G14)</f>
        <v>0</v>
      </c>
      <c r="H15" s="105">
        <f>SUM(H8:H14)</f>
        <v>0</v>
      </c>
      <c r="I15" s="106">
        <f>SUM(I8:I14)</f>
        <v>0</v>
      </c>
      <c r="J15" s="184">
        <f>SUM(J14:J14)</f>
        <v>0</v>
      </c>
      <c r="K15" s="161"/>
    </row>
    <row r="17" spans="1:10" ht="12.75">
      <c r="A17" s="193" t="s">
        <v>191</v>
      </c>
      <c r="B17" s="195"/>
      <c r="C17" s="9"/>
      <c r="D17" s="97"/>
      <c r="E17" s="5"/>
      <c r="F17" s="5"/>
      <c r="G17" s="5"/>
      <c r="H17" s="5"/>
      <c r="I17" s="5"/>
      <c r="J17" s="5"/>
    </row>
    <row r="18" spans="1:10" ht="27" customHeight="1">
      <c r="A18" s="187" t="s">
        <v>192</v>
      </c>
      <c r="B18" s="187"/>
      <c r="C18" s="187"/>
      <c r="D18" s="187"/>
      <c r="E18" s="187"/>
      <c r="F18" s="187"/>
      <c r="G18" s="187"/>
      <c r="H18" s="187"/>
      <c r="I18" s="187"/>
      <c r="J18" s="187"/>
    </row>
    <row r="19" spans="1:10" ht="12.75">
      <c r="A19" s="187" t="s">
        <v>193</v>
      </c>
      <c r="B19" s="187"/>
      <c r="C19" s="187"/>
      <c r="D19" s="187"/>
      <c r="E19" s="187"/>
      <c r="F19" s="187"/>
      <c r="G19" s="187"/>
      <c r="H19" s="187"/>
      <c r="I19" s="187"/>
      <c r="J19" s="187"/>
    </row>
    <row r="20" spans="1:10" ht="12.75">
      <c r="A20" s="187" t="s">
        <v>194</v>
      </c>
      <c r="B20" s="187"/>
      <c r="C20" s="187"/>
      <c r="D20" s="187"/>
      <c r="E20" s="187"/>
      <c r="F20" s="187"/>
      <c r="G20" s="187"/>
      <c r="H20" s="187"/>
      <c r="I20" s="187"/>
      <c r="J20" s="187"/>
    </row>
    <row r="21" spans="1:10" ht="12.75">
      <c r="A21" s="187" t="s">
        <v>195</v>
      </c>
      <c r="B21" s="187"/>
      <c r="C21" s="187"/>
      <c r="D21" s="187"/>
      <c r="E21" s="187"/>
      <c r="F21" s="187"/>
      <c r="G21" s="187"/>
      <c r="H21" s="187"/>
      <c r="I21" s="187"/>
      <c r="J21" s="187"/>
    </row>
    <row r="22" spans="1:10" ht="12.75">
      <c r="A22" s="187" t="s">
        <v>202</v>
      </c>
      <c r="B22" s="187"/>
      <c r="C22" s="187"/>
      <c r="D22" s="187"/>
      <c r="E22" s="187"/>
      <c r="F22" s="187"/>
      <c r="G22" s="187"/>
      <c r="H22" s="187"/>
      <c r="I22" s="187"/>
      <c r="J22" s="187"/>
    </row>
    <row r="23" spans="1:10" ht="12.75">
      <c r="A23" s="187" t="s">
        <v>203</v>
      </c>
      <c r="B23" s="187"/>
      <c r="C23" s="187"/>
      <c r="D23" s="187"/>
      <c r="E23" s="187"/>
      <c r="F23" s="187"/>
      <c r="G23" s="187"/>
      <c r="H23" s="187"/>
      <c r="I23" s="187"/>
      <c r="J23" s="187"/>
    </row>
    <row r="24" spans="1:10" s="110" customFormat="1" ht="12.75">
      <c r="A24" s="188" t="s">
        <v>204</v>
      </c>
      <c r="B24" s="188"/>
      <c r="C24" s="188"/>
      <c r="D24" s="188"/>
      <c r="E24" s="188"/>
      <c r="F24" s="188"/>
      <c r="G24" s="188"/>
      <c r="H24" s="188"/>
      <c r="I24" s="188"/>
      <c r="J24" s="188"/>
    </row>
    <row r="25" spans="1:10" s="6" customFormat="1" ht="12.75">
      <c r="A25" s="186" t="s">
        <v>397</v>
      </c>
      <c r="B25" s="186"/>
      <c r="C25" s="186"/>
      <c r="D25" s="186"/>
      <c r="E25" s="186"/>
      <c r="F25" s="186"/>
      <c r="G25" s="186"/>
      <c r="H25" s="186"/>
      <c r="I25" s="186"/>
      <c r="J25" s="186"/>
    </row>
    <row r="26" spans="1:10" s="6" customFormat="1" ht="12.75">
      <c r="A26" s="187" t="s">
        <v>205</v>
      </c>
      <c r="B26" s="187"/>
      <c r="C26" s="187"/>
      <c r="D26" s="187"/>
      <c r="E26" s="187"/>
      <c r="F26" s="187"/>
      <c r="G26" s="187"/>
      <c r="H26" s="187"/>
      <c r="I26" s="187"/>
      <c r="J26" s="187"/>
    </row>
    <row r="27" spans="1:10" s="6" customFormat="1" ht="12.75">
      <c r="A27" s="187" t="s">
        <v>401</v>
      </c>
      <c r="B27" s="187"/>
      <c r="C27" s="187"/>
      <c r="D27" s="187"/>
      <c r="E27" s="187"/>
      <c r="F27" s="187"/>
      <c r="G27" s="187"/>
      <c r="H27" s="187"/>
      <c r="I27" s="187"/>
      <c r="J27" s="187"/>
    </row>
    <row r="28" spans="1:10" ht="12.75">
      <c r="A28" s="187" t="s">
        <v>196</v>
      </c>
      <c r="B28" s="187"/>
      <c r="C28" s="187"/>
      <c r="D28" s="187"/>
      <c r="E28" s="187"/>
      <c r="F28" s="187"/>
      <c r="G28" s="187"/>
      <c r="H28" s="187"/>
      <c r="I28" s="187"/>
      <c r="J28" s="187"/>
    </row>
    <row r="29" s="16" customFormat="1" ht="12">
      <c r="B29" s="17"/>
    </row>
    <row r="30" spans="1:10" ht="12.75">
      <c r="A30" s="191" t="s">
        <v>197</v>
      </c>
      <c r="B30" s="191"/>
      <c r="C30" s="98" t="s">
        <v>198</v>
      </c>
      <c r="D30" s="97"/>
      <c r="E30" s="5"/>
      <c r="F30" s="99" t="s">
        <v>199</v>
      </c>
      <c r="G30" s="5"/>
      <c r="H30" s="5"/>
      <c r="I30" s="5"/>
      <c r="J30" s="5"/>
    </row>
  </sheetData>
  <sheetProtection/>
  <mergeCells count="16">
    <mergeCell ref="A27:J27"/>
    <mergeCell ref="A28:J28"/>
    <mergeCell ref="A30:B30"/>
    <mergeCell ref="B5:J5"/>
    <mergeCell ref="E3:I3"/>
    <mergeCell ref="A22:J22"/>
    <mergeCell ref="A23:J23"/>
    <mergeCell ref="A24:J24"/>
    <mergeCell ref="A25:J25"/>
    <mergeCell ref="A26:J26"/>
    <mergeCell ref="A4:I4"/>
    <mergeCell ref="A17:B17"/>
    <mergeCell ref="A18:J18"/>
    <mergeCell ref="A19:J19"/>
    <mergeCell ref="A20:J20"/>
    <mergeCell ref="A21:J21"/>
  </mergeCells>
  <dataValidations count="1">
    <dataValidation type="whole" operator="equal" allowBlank="1" showInputMessage="1" showErrorMessage="1" sqref="J8:J14">
      <formula1>1</formula1>
    </dataValidation>
  </dataValidations>
  <printOptions/>
  <pageMargins left="0.7086614173228347" right="0.39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9">
      <selection activeCell="A28" sqref="A28:IV28"/>
    </sheetView>
  </sheetViews>
  <sheetFormatPr defaultColWidth="9.140625" defaultRowHeight="12.75"/>
  <cols>
    <col min="1" max="1" width="3.8515625" style="0" customWidth="1"/>
    <col min="2" max="2" width="47.7109375" style="0" customWidth="1"/>
    <col min="4" max="4" width="8.140625" style="0" customWidth="1"/>
    <col min="10" max="10" width="11.28125" style="0" customWidth="1"/>
    <col min="11" max="11" width="10.140625" style="0" bestFit="1" customWidth="1"/>
  </cols>
  <sheetData>
    <row r="1" ht="12.75">
      <c r="C1" t="s">
        <v>200</v>
      </c>
    </row>
    <row r="3" spans="1:10" ht="15.75">
      <c r="A3" s="1" t="s">
        <v>201</v>
      </c>
      <c r="B3" s="2"/>
      <c r="C3" s="11"/>
      <c r="D3" s="9"/>
      <c r="E3" s="185" t="s">
        <v>289</v>
      </c>
      <c r="F3" s="185"/>
      <c r="G3" s="185"/>
      <c r="H3" s="185"/>
      <c r="I3" s="185"/>
      <c r="J3" s="109"/>
    </row>
    <row r="5" spans="1:9" ht="18">
      <c r="A5" s="209"/>
      <c r="B5" s="209"/>
      <c r="C5" s="209"/>
      <c r="D5" s="209"/>
      <c r="E5" s="209"/>
      <c r="F5" s="209"/>
      <c r="G5" s="209"/>
      <c r="H5" s="209"/>
      <c r="I5" s="209"/>
    </row>
    <row r="6" spans="1:11" ht="13.5">
      <c r="A6" s="34"/>
      <c r="B6" s="205" t="s">
        <v>250</v>
      </c>
      <c r="C6" s="205"/>
      <c r="D6" s="205"/>
      <c r="E6" s="205"/>
      <c r="F6" s="205"/>
      <c r="G6" s="205"/>
      <c r="H6" s="205"/>
      <c r="I6" s="205"/>
      <c r="J6" s="205"/>
      <c r="K6" s="149"/>
    </row>
    <row r="7" spans="1:11" ht="81">
      <c r="A7" s="154" t="s">
        <v>15</v>
      </c>
      <c r="B7" s="155" t="s">
        <v>13</v>
      </c>
      <c r="C7" s="154" t="s">
        <v>14</v>
      </c>
      <c r="D7" s="154" t="s">
        <v>375</v>
      </c>
      <c r="E7" s="157" t="s">
        <v>16</v>
      </c>
      <c r="F7" s="157" t="s">
        <v>79</v>
      </c>
      <c r="G7" s="157" t="s">
        <v>81</v>
      </c>
      <c r="H7" s="157" t="s">
        <v>80</v>
      </c>
      <c r="I7" s="157" t="s">
        <v>75</v>
      </c>
      <c r="J7" s="145" t="s">
        <v>394</v>
      </c>
      <c r="K7" s="145" t="s">
        <v>188</v>
      </c>
    </row>
    <row r="8" spans="1:11" ht="27">
      <c r="A8" s="154">
        <v>1</v>
      </c>
      <c r="B8" s="154">
        <v>2</v>
      </c>
      <c r="C8" s="154">
        <v>3</v>
      </c>
      <c r="D8" s="154">
        <v>4</v>
      </c>
      <c r="E8" s="156">
        <v>5</v>
      </c>
      <c r="F8" s="156">
        <v>6</v>
      </c>
      <c r="G8" s="157" t="s">
        <v>82</v>
      </c>
      <c r="H8" s="156" t="s">
        <v>77</v>
      </c>
      <c r="I8" s="156" t="s">
        <v>78</v>
      </c>
      <c r="J8" s="158">
        <v>10</v>
      </c>
      <c r="K8" s="158">
        <v>12</v>
      </c>
    </row>
    <row r="9" spans="1:11" ht="13.5">
      <c r="A9" s="178">
        <v>1</v>
      </c>
      <c r="B9" s="119" t="s">
        <v>243</v>
      </c>
      <c r="C9" s="50">
        <v>250</v>
      </c>
      <c r="D9" s="46" t="s">
        <v>19</v>
      </c>
      <c r="E9" s="56"/>
      <c r="F9" s="43"/>
      <c r="G9" s="43">
        <f>C9*F9</f>
        <v>0</v>
      </c>
      <c r="H9" s="44">
        <f>G9*0.095</f>
        <v>0</v>
      </c>
      <c r="I9" s="45">
        <f>G9+H9</f>
        <v>0</v>
      </c>
      <c r="J9" s="47"/>
      <c r="K9" s="169"/>
    </row>
    <row r="10" spans="1:11" ht="13.5">
      <c r="A10" s="178">
        <v>2</v>
      </c>
      <c r="B10" s="119" t="s">
        <v>244</v>
      </c>
      <c r="C10" s="50">
        <v>250</v>
      </c>
      <c r="D10" s="46" t="s">
        <v>19</v>
      </c>
      <c r="E10" s="56"/>
      <c r="F10" s="43"/>
      <c r="G10" s="43">
        <f aca="true" t="shared" si="0" ref="G10:G15">C10*F10</f>
        <v>0</v>
      </c>
      <c r="H10" s="44">
        <f aca="true" t="shared" si="1" ref="H10:H15">G10*0.095</f>
        <v>0</v>
      </c>
      <c r="I10" s="45">
        <f aca="true" t="shared" si="2" ref="I10:I15">G10+H10</f>
        <v>0</v>
      </c>
      <c r="J10" s="47"/>
      <c r="K10" s="169"/>
    </row>
    <row r="11" spans="1:11" ht="13.5">
      <c r="A11" s="178">
        <v>3</v>
      </c>
      <c r="B11" s="119" t="s">
        <v>245</v>
      </c>
      <c r="C11" s="50">
        <v>125</v>
      </c>
      <c r="D11" s="46" t="s">
        <v>19</v>
      </c>
      <c r="E11" s="56"/>
      <c r="F11" s="43"/>
      <c r="G11" s="43">
        <f t="shared" si="0"/>
        <v>0</v>
      </c>
      <c r="H11" s="44">
        <f t="shared" si="1"/>
        <v>0</v>
      </c>
      <c r="I11" s="45">
        <f t="shared" si="2"/>
        <v>0</v>
      </c>
      <c r="J11" s="47"/>
      <c r="K11" s="169"/>
    </row>
    <row r="12" spans="1:11" ht="13.5">
      <c r="A12" s="178">
        <v>4</v>
      </c>
      <c r="B12" s="119" t="s">
        <v>246</v>
      </c>
      <c r="C12" s="50">
        <v>200</v>
      </c>
      <c r="D12" s="46" t="s">
        <v>19</v>
      </c>
      <c r="E12" s="56"/>
      <c r="F12" s="43"/>
      <c r="G12" s="43">
        <f t="shared" si="0"/>
        <v>0</v>
      </c>
      <c r="H12" s="44">
        <f t="shared" si="1"/>
        <v>0</v>
      </c>
      <c r="I12" s="45">
        <f t="shared" si="2"/>
        <v>0</v>
      </c>
      <c r="J12" s="47"/>
      <c r="K12" s="169"/>
    </row>
    <row r="13" spans="1:11" ht="13.5">
      <c r="A13" s="178">
        <v>5</v>
      </c>
      <c r="B13" s="119" t="s">
        <v>247</v>
      </c>
      <c r="C13" s="50">
        <v>75</v>
      </c>
      <c r="D13" s="46" t="s">
        <v>19</v>
      </c>
      <c r="E13" s="56"/>
      <c r="F13" s="43"/>
      <c r="G13" s="43">
        <f t="shared" si="0"/>
        <v>0</v>
      </c>
      <c r="H13" s="44">
        <f t="shared" si="1"/>
        <v>0</v>
      </c>
      <c r="I13" s="45">
        <f t="shared" si="2"/>
        <v>0</v>
      </c>
      <c r="J13" s="47"/>
      <c r="K13" s="169"/>
    </row>
    <row r="14" spans="1:11" ht="13.5">
      <c r="A14" s="178">
        <v>6</v>
      </c>
      <c r="B14" s="119" t="s">
        <v>248</v>
      </c>
      <c r="C14" s="50">
        <v>75</v>
      </c>
      <c r="D14" s="46" t="s">
        <v>19</v>
      </c>
      <c r="E14" s="56"/>
      <c r="F14" s="43"/>
      <c r="G14" s="43">
        <f t="shared" si="0"/>
        <v>0</v>
      </c>
      <c r="H14" s="44">
        <f t="shared" si="1"/>
        <v>0</v>
      </c>
      <c r="I14" s="45">
        <f t="shared" si="2"/>
        <v>0</v>
      </c>
      <c r="J14" s="47"/>
      <c r="K14" s="169"/>
    </row>
    <row r="15" spans="1:11" ht="27">
      <c r="A15" s="178">
        <v>7</v>
      </c>
      <c r="B15" s="119" t="s">
        <v>249</v>
      </c>
      <c r="C15" s="50">
        <v>100</v>
      </c>
      <c r="D15" s="46" t="s">
        <v>19</v>
      </c>
      <c r="E15" s="56"/>
      <c r="F15" s="43"/>
      <c r="G15" s="43">
        <f t="shared" si="0"/>
        <v>0</v>
      </c>
      <c r="H15" s="44">
        <f t="shared" si="1"/>
        <v>0</v>
      </c>
      <c r="I15" s="45">
        <f t="shared" si="2"/>
        <v>0</v>
      </c>
      <c r="J15" s="47"/>
      <c r="K15" s="169"/>
    </row>
    <row r="16" spans="1:11" ht="13.5">
      <c r="A16" s="159"/>
      <c r="B16" s="102" t="s">
        <v>190</v>
      </c>
      <c r="C16" s="160" t="s">
        <v>189</v>
      </c>
      <c r="D16" s="105" t="s">
        <v>189</v>
      </c>
      <c r="E16" s="105" t="s">
        <v>189</v>
      </c>
      <c r="F16" s="105" t="s">
        <v>189</v>
      </c>
      <c r="G16" s="105">
        <f>SUM(G9:G15)</f>
        <v>0</v>
      </c>
      <c r="H16" s="105">
        <f>SUM(H9:H15)</f>
        <v>0</v>
      </c>
      <c r="I16" s="105">
        <f>SUM(I9:I15)</f>
        <v>0</v>
      </c>
      <c r="J16" s="184">
        <f>SUM(J13:J15)</f>
        <v>0</v>
      </c>
      <c r="K16" s="161"/>
    </row>
    <row r="18" spans="1:10" ht="12.75">
      <c r="A18" s="193" t="s">
        <v>191</v>
      </c>
      <c r="B18" s="195"/>
      <c r="C18" s="9"/>
      <c r="D18" s="97"/>
      <c r="E18" s="5"/>
      <c r="F18" s="5"/>
      <c r="G18" s="5"/>
      <c r="H18" s="5"/>
      <c r="I18" s="5"/>
      <c r="J18" s="5"/>
    </row>
    <row r="19" spans="1:10" ht="12.75">
      <c r="A19" s="187" t="s">
        <v>192</v>
      </c>
      <c r="B19" s="187"/>
      <c r="C19" s="187"/>
      <c r="D19" s="187"/>
      <c r="E19" s="187"/>
      <c r="F19" s="187"/>
      <c r="G19" s="187"/>
      <c r="H19" s="187"/>
      <c r="I19" s="187"/>
      <c r="J19" s="187"/>
    </row>
    <row r="20" spans="1:10" ht="12.75">
      <c r="A20" s="187" t="s">
        <v>193</v>
      </c>
      <c r="B20" s="187"/>
      <c r="C20" s="187"/>
      <c r="D20" s="187"/>
      <c r="E20" s="187"/>
      <c r="F20" s="187"/>
      <c r="G20" s="187"/>
      <c r="H20" s="187"/>
      <c r="I20" s="187"/>
      <c r="J20" s="187"/>
    </row>
    <row r="21" spans="1:10" ht="12.75">
      <c r="A21" s="187" t="s">
        <v>194</v>
      </c>
      <c r="B21" s="187"/>
      <c r="C21" s="187"/>
      <c r="D21" s="187"/>
      <c r="E21" s="187"/>
      <c r="F21" s="187"/>
      <c r="G21" s="187"/>
      <c r="H21" s="187"/>
      <c r="I21" s="187"/>
      <c r="J21" s="187"/>
    </row>
    <row r="22" spans="1:10" ht="12.75">
      <c r="A22" s="187" t="s">
        <v>195</v>
      </c>
      <c r="B22" s="187"/>
      <c r="C22" s="187"/>
      <c r="D22" s="187"/>
      <c r="E22" s="187"/>
      <c r="F22" s="187"/>
      <c r="G22" s="187"/>
      <c r="H22" s="187"/>
      <c r="I22" s="187"/>
      <c r="J22" s="187"/>
    </row>
    <row r="23" spans="1:10" ht="12.75">
      <c r="A23" s="187" t="s">
        <v>202</v>
      </c>
      <c r="B23" s="187"/>
      <c r="C23" s="187"/>
      <c r="D23" s="187"/>
      <c r="E23" s="187"/>
      <c r="F23" s="187"/>
      <c r="G23" s="187"/>
      <c r="H23" s="187"/>
      <c r="I23" s="187"/>
      <c r="J23" s="187"/>
    </row>
    <row r="24" spans="1:10" ht="12.75">
      <c r="A24" s="187" t="s">
        <v>203</v>
      </c>
      <c r="B24" s="187"/>
      <c r="C24" s="187"/>
      <c r="D24" s="187"/>
      <c r="E24" s="187"/>
      <c r="F24" s="187"/>
      <c r="G24" s="187"/>
      <c r="H24" s="187"/>
      <c r="I24" s="187"/>
      <c r="J24" s="187"/>
    </row>
    <row r="25" spans="1:10" ht="12.75">
      <c r="A25" s="188" t="s">
        <v>204</v>
      </c>
      <c r="B25" s="188"/>
      <c r="C25" s="188"/>
      <c r="D25" s="188"/>
      <c r="E25" s="188"/>
      <c r="F25" s="188"/>
      <c r="G25" s="188"/>
      <c r="H25" s="188"/>
      <c r="I25" s="188"/>
      <c r="J25" s="188"/>
    </row>
    <row r="26" spans="1:10" ht="12.75">
      <c r="A26" s="186" t="s">
        <v>397</v>
      </c>
      <c r="B26" s="186"/>
      <c r="C26" s="186"/>
      <c r="D26" s="186"/>
      <c r="E26" s="186"/>
      <c r="F26" s="186"/>
      <c r="G26" s="186"/>
      <c r="H26" s="186"/>
      <c r="I26" s="186"/>
      <c r="J26" s="186"/>
    </row>
    <row r="27" spans="1:10" ht="12.75">
      <c r="A27" s="187" t="s">
        <v>205</v>
      </c>
      <c r="B27" s="187"/>
      <c r="C27" s="187"/>
      <c r="D27" s="187"/>
      <c r="E27" s="187"/>
      <c r="F27" s="187"/>
      <c r="G27" s="187"/>
      <c r="H27" s="187"/>
      <c r="I27" s="187"/>
      <c r="J27" s="187"/>
    </row>
    <row r="28" spans="1:10" ht="12.75">
      <c r="A28" s="187" t="s">
        <v>401</v>
      </c>
      <c r="B28" s="187"/>
      <c r="C28" s="187"/>
      <c r="D28" s="187"/>
      <c r="E28" s="187"/>
      <c r="F28" s="187"/>
      <c r="G28" s="187"/>
      <c r="H28" s="187"/>
      <c r="I28" s="187"/>
      <c r="J28" s="187"/>
    </row>
    <row r="29" spans="1:10" ht="12.75">
      <c r="A29" s="187" t="s">
        <v>196</v>
      </c>
      <c r="B29" s="187"/>
      <c r="C29" s="187"/>
      <c r="D29" s="187"/>
      <c r="E29" s="187"/>
      <c r="F29" s="187"/>
      <c r="G29" s="187"/>
      <c r="H29" s="187"/>
      <c r="I29" s="187"/>
      <c r="J29" s="187"/>
    </row>
    <row r="30" spans="1:10" ht="14.25">
      <c r="A30" s="16"/>
      <c r="B30" s="17"/>
      <c r="C30" s="16"/>
      <c r="D30" s="16"/>
      <c r="E30" s="16"/>
      <c r="F30" s="16"/>
      <c r="G30" s="16"/>
      <c r="H30" s="16"/>
      <c r="I30" s="16"/>
      <c r="J30" s="16"/>
    </row>
    <row r="31" spans="1:10" ht="12.75">
      <c r="A31" s="191" t="s">
        <v>197</v>
      </c>
      <c r="B31" s="191"/>
      <c r="C31" s="98" t="s">
        <v>198</v>
      </c>
      <c r="D31" s="97"/>
      <c r="E31" s="5"/>
      <c r="F31" s="99" t="s">
        <v>199</v>
      </c>
      <c r="G31" s="5"/>
      <c r="H31" s="5"/>
      <c r="I31" s="5"/>
      <c r="J31" s="5"/>
    </row>
    <row r="32" spans="1:10" ht="12.7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2.75">
      <c r="A33" s="23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16">
    <mergeCell ref="E3:I3"/>
    <mergeCell ref="A5:I5"/>
    <mergeCell ref="B6:J6"/>
    <mergeCell ref="A18:B18"/>
    <mergeCell ref="A19:J19"/>
    <mergeCell ref="A20:J20"/>
    <mergeCell ref="A27:J27"/>
    <mergeCell ref="A28:J28"/>
    <mergeCell ref="A29:J29"/>
    <mergeCell ref="A31:B31"/>
    <mergeCell ref="A21:J21"/>
    <mergeCell ref="A22:J22"/>
    <mergeCell ref="A23:J23"/>
    <mergeCell ref="A24:J24"/>
    <mergeCell ref="A25:J25"/>
    <mergeCell ref="A26:J26"/>
  </mergeCells>
  <dataValidations count="1">
    <dataValidation type="whole" operator="equal" allowBlank="1" showInputMessage="1" showErrorMessage="1" sqref="J9:J15">
      <formula1>1</formula1>
    </dataValidation>
  </dataValidations>
  <printOptions/>
  <pageMargins left="0.7" right="0.7" top="0.75" bottom="0.75" header="0.3" footer="0.3"/>
  <pageSetup fitToWidth="0" fitToHeight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ZAVOD JANEZA LEVCA</dc:creator>
  <cp:keywords/>
  <dc:description/>
  <cp:lastModifiedBy>Mateja Cvetkovic</cp:lastModifiedBy>
  <cp:lastPrinted>2018-08-23T08:54:40Z</cp:lastPrinted>
  <dcterms:created xsi:type="dcterms:W3CDTF">2011-09-19T19:31:00Z</dcterms:created>
  <dcterms:modified xsi:type="dcterms:W3CDTF">2018-08-27T08:42:29Z</dcterms:modified>
  <cp:category/>
  <cp:version/>
  <cp:contentType/>
  <cp:contentStatus/>
</cp:coreProperties>
</file>